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UGEL HUÁNUCO\2025\Refuerzo Educativo 2025\Secundaria\Aplicativos secundaria\"/>
    </mc:Choice>
  </mc:AlternateContent>
  <xr:revisionPtr revIDLastSave="0" documentId="13_ncr:1_{767FE028-732F-4D10-8510-5DE8DAF32FB4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Data" sheetId="11" state="veryHidden" r:id="rId1"/>
    <sheet name="Datos" sheetId="10" r:id="rId2"/>
    <sheet name="Mat" sheetId="8" r:id="rId3"/>
    <sheet name="Resumen" sheetId="9" r:id="rId4"/>
    <sheet name="Proceso" sheetId="6" state="veryHidden" r:id="rId5"/>
    <sheet name="Matriz_Mat" sheetId="3" r:id="rId6"/>
  </sheets>
  <definedNames>
    <definedName name="AMARILIS">Data!$N$2:$N$45</definedName>
    <definedName name="CHINCHAO">Data!$O$2:$O$43</definedName>
    <definedName name="CHURUBAMBA">Data!$P$2:$P$53</definedName>
    <definedName name="HUANUCO">Data!$M$2:$M$34</definedName>
    <definedName name="MARGOS">Data!$Q$2:$Q$23</definedName>
    <definedName name="PILLCO_MARCA">Data!$W$2:$W$15</definedName>
    <definedName name="QUISQUI">Data!$R$2:$R$24</definedName>
    <definedName name="SAN_FRANCISCO_DE_CAYRAN">Data!$S$2:$S$14</definedName>
    <definedName name="SAN_PABLO_DE_PILLAO">Data!$Y$2:$Y$33</definedName>
    <definedName name="SAN_PEDRO_DE_CHAULAN">Data!$T$2:$T$21</definedName>
    <definedName name="SANTA_MARIA_DEL_VALLE">Data!$U$2:$U$57</definedName>
    <definedName name="_xlnm.Print_Titles" localSheetId="5">Matriz_Mat!$1:$3</definedName>
    <definedName name="YACUS">Data!$X$2:$X$13</definedName>
    <definedName name="YARUMAYO">Data!$V$2:$V$11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51" i="8" l="1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H3" i="8"/>
  <c r="DF49" i="6"/>
  <c r="DD49" i="6"/>
  <c r="DC49" i="6"/>
  <c r="DB49" i="6"/>
  <c r="CX49" i="6"/>
  <c r="CW49" i="6"/>
  <c r="CV49" i="6"/>
  <c r="CU49" i="6"/>
  <c r="CT49" i="6"/>
  <c r="CS49" i="6"/>
  <c r="CR49" i="6"/>
  <c r="CP49" i="6"/>
  <c r="CL49" i="6"/>
  <c r="CK49" i="6"/>
  <c r="CJ49" i="6"/>
  <c r="CI49" i="6"/>
  <c r="CH49" i="6"/>
  <c r="CG49" i="6"/>
  <c r="CF49" i="6"/>
  <c r="CD49" i="6"/>
  <c r="CB49" i="6"/>
  <c r="CA49" i="6"/>
  <c r="BZ49" i="6"/>
  <c r="BX49" i="6"/>
  <c r="BV49" i="6"/>
  <c r="BT49" i="6"/>
  <c r="BR49" i="6"/>
  <c r="BQ49" i="6"/>
  <c r="BP49" i="6"/>
  <c r="BO49" i="6"/>
  <c r="BN49" i="6"/>
  <c r="BM49" i="6"/>
  <c r="BL49" i="6"/>
  <c r="BK49" i="6"/>
  <c r="BJ49" i="6"/>
  <c r="BI49" i="6"/>
  <c r="BH49" i="6"/>
  <c r="BG49" i="6"/>
  <c r="BF49" i="6"/>
  <c r="BE49" i="6"/>
  <c r="BW49" i="6" s="1"/>
  <c r="BD49" i="6"/>
  <c r="BC49" i="6"/>
  <c r="BB49" i="6"/>
  <c r="BA49" i="6"/>
  <c r="CO49" i="6" s="1"/>
  <c r="AZ49" i="6"/>
  <c r="CQ49" i="6" s="1"/>
  <c r="AY49" i="6"/>
  <c r="AX49" i="6"/>
  <c r="AW49" i="6"/>
  <c r="AV49" i="6"/>
  <c r="AU49" i="6"/>
  <c r="AT49" i="6"/>
  <c r="AS49" i="6"/>
  <c r="AR49" i="6"/>
  <c r="AQ49" i="6"/>
  <c r="BS49" i="6" s="1"/>
  <c r="AP49" i="6"/>
  <c r="CE49" i="6" s="1"/>
  <c r="AO49" i="6"/>
  <c r="AN49" i="6"/>
  <c r="AM49" i="6"/>
  <c r="CC49" i="6" s="1"/>
  <c r="AL49" i="6"/>
  <c r="AK49" i="6"/>
  <c r="DA49" i="6" s="1"/>
  <c r="AJ49" i="6"/>
  <c r="DF48" i="6"/>
  <c r="DE48" i="6"/>
  <c r="DD48" i="6"/>
  <c r="DC48" i="6"/>
  <c r="DB48" i="6"/>
  <c r="DA48" i="6"/>
  <c r="CX48" i="6"/>
  <c r="CV48" i="6"/>
  <c r="CU48" i="6"/>
  <c r="CT48" i="6"/>
  <c r="CS48" i="6"/>
  <c r="CR48" i="6"/>
  <c r="CQ48" i="6"/>
  <c r="CP48" i="6"/>
  <c r="CL48" i="6"/>
  <c r="CK48" i="6"/>
  <c r="CJ48" i="6"/>
  <c r="CI48" i="6"/>
  <c r="CH48" i="6"/>
  <c r="CG48" i="6"/>
  <c r="CF48" i="6"/>
  <c r="CD48" i="6"/>
  <c r="CC48" i="6"/>
  <c r="CB48" i="6"/>
  <c r="BZ48" i="6"/>
  <c r="BX48" i="6"/>
  <c r="BV48" i="6"/>
  <c r="BT48" i="6"/>
  <c r="BR48" i="6"/>
  <c r="BQ48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W48" i="6" s="1"/>
  <c r="BD48" i="6"/>
  <c r="BC48" i="6"/>
  <c r="BB48" i="6"/>
  <c r="BA48" i="6"/>
  <c r="CO48" i="6" s="1"/>
  <c r="AZ48" i="6"/>
  <c r="AY48" i="6"/>
  <c r="AX48" i="6"/>
  <c r="AW48" i="6"/>
  <c r="AV48" i="6"/>
  <c r="CA48" i="6" s="1"/>
  <c r="AU48" i="6"/>
  <c r="AT48" i="6"/>
  <c r="AS48" i="6"/>
  <c r="BU48" i="6" s="1"/>
  <c r="AR48" i="6"/>
  <c r="AQ48" i="6"/>
  <c r="BS48" i="6" s="1"/>
  <c r="AP48" i="6"/>
  <c r="CE48" i="6" s="1"/>
  <c r="AO48" i="6"/>
  <c r="AN48" i="6"/>
  <c r="AM48" i="6"/>
  <c r="AL48" i="6"/>
  <c r="AK48" i="6"/>
  <c r="AJ48" i="6"/>
  <c r="CW48" i="6" s="1"/>
  <c r="DF47" i="6"/>
  <c r="DE47" i="6"/>
  <c r="DD47" i="6"/>
  <c r="DC47" i="6"/>
  <c r="DB47" i="6"/>
  <c r="DA47" i="6"/>
  <c r="CX47" i="6"/>
  <c r="CV47" i="6"/>
  <c r="CT47" i="6"/>
  <c r="CS47" i="6"/>
  <c r="CR47" i="6"/>
  <c r="CQ47" i="6"/>
  <c r="CP47" i="6"/>
  <c r="CO47" i="6"/>
  <c r="CL47" i="6"/>
  <c r="CJ47" i="6"/>
  <c r="CI47" i="6"/>
  <c r="CH47" i="6"/>
  <c r="CF47" i="6"/>
  <c r="CD47" i="6"/>
  <c r="CB47" i="6"/>
  <c r="CA47" i="6"/>
  <c r="BZ47" i="6"/>
  <c r="BX47" i="6"/>
  <c r="BV47" i="6"/>
  <c r="BT47" i="6"/>
  <c r="BR47" i="6"/>
  <c r="BP47" i="6"/>
  <c r="BO47" i="6"/>
  <c r="BN47" i="6"/>
  <c r="BM47" i="6"/>
  <c r="BL47" i="6"/>
  <c r="BK47" i="6"/>
  <c r="BJ47" i="6"/>
  <c r="BI47" i="6"/>
  <c r="BH47" i="6"/>
  <c r="BG47" i="6"/>
  <c r="BF47" i="6"/>
  <c r="BE47" i="6"/>
  <c r="BW47" i="6" s="1"/>
  <c r="BD47" i="6"/>
  <c r="BC47" i="6"/>
  <c r="BQ47" i="6" s="1"/>
  <c r="BY47" i="6" s="1"/>
  <c r="DG47" i="6" s="1"/>
  <c r="BB47" i="6"/>
  <c r="BA47" i="6"/>
  <c r="AZ47" i="6"/>
  <c r="AY47" i="6"/>
  <c r="CK47" i="6" s="1"/>
  <c r="AX47" i="6"/>
  <c r="AW47" i="6"/>
  <c r="AV47" i="6"/>
  <c r="AU47" i="6"/>
  <c r="AT47" i="6"/>
  <c r="AS47" i="6"/>
  <c r="BU47" i="6" s="1"/>
  <c r="AR47" i="6"/>
  <c r="AQ47" i="6"/>
  <c r="BS47" i="6" s="1"/>
  <c r="AP47" i="6"/>
  <c r="CE47" i="6" s="1"/>
  <c r="AO47" i="6"/>
  <c r="AN47" i="6"/>
  <c r="CG47" i="6" s="1"/>
  <c r="AM47" i="6"/>
  <c r="CC47" i="6" s="1"/>
  <c r="AL47" i="6"/>
  <c r="AK47" i="6"/>
  <c r="AJ47" i="6"/>
  <c r="DF46" i="6"/>
  <c r="DD46" i="6"/>
  <c r="DC46" i="6"/>
  <c r="DB46" i="6"/>
  <c r="DA46" i="6"/>
  <c r="CX46" i="6"/>
  <c r="CW46" i="6"/>
  <c r="CV46" i="6"/>
  <c r="CT46" i="6"/>
  <c r="CS46" i="6"/>
  <c r="CR46" i="6"/>
  <c r="CP46" i="6"/>
  <c r="CO46" i="6"/>
  <c r="CL46" i="6"/>
  <c r="CJ46" i="6"/>
  <c r="CI46" i="6"/>
  <c r="CH46" i="6"/>
  <c r="CF46" i="6"/>
  <c r="CD46" i="6"/>
  <c r="CB46" i="6"/>
  <c r="CA46" i="6"/>
  <c r="BZ46" i="6"/>
  <c r="BX46" i="6"/>
  <c r="BV46" i="6"/>
  <c r="BT46" i="6"/>
  <c r="BR46" i="6"/>
  <c r="BQ46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W46" i="6" s="1"/>
  <c r="BD46" i="6"/>
  <c r="BC46" i="6"/>
  <c r="BB46" i="6"/>
  <c r="BA46" i="6"/>
  <c r="AZ46" i="6"/>
  <c r="CQ46" i="6" s="1"/>
  <c r="AY46" i="6"/>
  <c r="CK46" i="6" s="1"/>
  <c r="AX46" i="6"/>
  <c r="AW46" i="6"/>
  <c r="AV46" i="6"/>
  <c r="AU46" i="6"/>
  <c r="AT46" i="6"/>
  <c r="AS46" i="6"/>
  <c r="AR46" i="6"/>
  <c r="AQ46" i="6"/>
  <c r="BS46" i="6" s="1"/>
  <c r="AP46" i="6"/>
  <c r="CE46" i="6" s="1"/>
  <c r="AO46" i="6"/>
  <c r="AN46" i="6"/>
  <c r="AM46" i="6"/>
  <c r="CC46" i="6" s="1"/>
  <c r="AL46" i="6"/>
  <c r="AK46" i="6"/>
  <c r="AJ46" i="6"/>
  <c r="DF45" i="6"/>
  <c r="DD45" i="6"/>
  <c r="DC45" i="6"/>
  <c r="DB45" i="6"/>
  <c r="DA45" i="6"/>
  <c r="CX45" i="6"/>
  <c r="CV45" i="6"/>
  <c r="CT45" i="6"/>
  <c r="CS45" i="6"/>
  <c r="CR45" i="6"/>
  <c r="CQ45" i="6"/>
  <c r="CP45" i="6"/>
  <c r="CL45" i="6"/>
  <c r="CK45" i="6"/>
  <c r="CJ45" i="6"/>
  <c r="DE45" i="6" s="1"/>
  <c r="CI45" i="6"/>
  <c r="CH45" i="6"/>
  <c r="CF45" i="6"/>
  <c r="CD45" i="6"/>
  <c r="CB45" i="6"/>
  <c r="BZ45" i="6"/>
  <c r="BX45" i="6"/>
  <c r="BW45" i="6"/>
  <c r="BV45" i="6"/>
  <c r="BU45" i="6"/>
  <c r="BT45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BE45" i="6"/>
  <c r="BD45" i="6"/>
  <c r="BC45" i="6"/>
  <c r="BB45" i="6"/>
  <c r="BA45" i="6"/>
  <c r="CO45" i="6" s="1"/>
  <c r="AZ45" i="6"/>
  <c r="AY45" i="6"/>
  <c r="AX45" i="6"/>
  <c r="CU45" i="6" s="1"/>
  <c r="AW45" i="6"/>
  <c r="AV45" i="6"/>
  <c r="CA45" i="6" s="1"/>
  <c r="AU45" i="6"/>
  <c r="AT45" i="6"/>
  <c r="AS45" i="6"/>
  <c r="AR45" i="6"/>
  <c r="AQ45" i="6"/>
  <c r="BS45" i="6" s="1"/>
  <c r="AP45" i="6"/>
  <c r="CE45" i="6" s="1"/>
  <c r="AO45" i="6"/>
  <c r="AN45" i="6"/>
  <c r="AM45" i="6"/>
  <c r="CC45" i="6" s="1"/>
  <c r="AL45" i="6"/>
  <c r="AK45" i="6"/>
  <c r="AJ45" i="6"/>
  <c r="CW45" i="6" s="1"/>
  <c r="DF44" i="6"/>
  <c r="DD44" i="6"/>
  <c r="DC44" i="6"/>
  <c r="DB44" i="6"/>
  <c r="DA44" i="6"/>
  <c r="CX44" i="6"/>
  <c r="CV44" i="6"/>
  <c r="CU44" i="6"/>
  <c r="CT44" i="6"/>
  <c r="DE44" i="6" s="1"/>
  <c r="CS44" i="6"/>
  <c r="CR44" i="6"/>
  <c r="CQ44" i="6"/>
  <c r="CP44" i="6"/>
  <c r="CL44" i="6"/>
  <c r="CK44" i="6"/>
  <c r="CJ44" i="6"/>
  <c r="CI44" i="6"/>
  <c r="CH44" i="6"/>
  <c r="CG44" i="6"/>
  <c r="CF44" i="6"/>
  <c r="CD44" i="6"/>
  <c r="CC44" i="6"/>
  <c r="CB44" i="6"/>
  <c r="CA44" i="6"/>
  <c r="BZ44" i="6"/>
  <c r="BX44" i="6"/>
  <c r="BV44" i="6"/>
  <c r="BT44" i="6"/>
  <c r="BR44" i="6"/>
  <c r="BP44" i="6"/>
  <c r="BO44" i="6"/>
  <c r="BN44" i="6"/>
  <c r="BM44" i="6"/>
  <c r="BL44" i="6"/>
  <c r="BK44" i="6"/>
  <c r="BJ44" i="6"/>
  <c r="BI44" i="6"/>
  <c r="BH44" i="6"/>
  <c r="BG44" i="6"/>
  <c r="BF44" i="6"/>
  <c r="BE44" i="6"/>
  <c r="BW44" i="6" s="1"/>
  <c r="BD44" i="6"/>
  <c r="BC44" i="6"/>
  <c r="BQ44" i="6" s="1"/>
  <c r="BB44" i="6"/>
  <c r="BA44" i="6"/>
  <c r="CO44" i="6" s="1"/>
  <c r="AZ44" i="6"/>
  <c r="AY44" i="6"/>
  <c r="AX44" i="6"/>
  <c r="AW44" i="6"/>
  <c r="AV44" i="6"/>
  <c r="AU44" i="6"/>
  <c r="AT44" i="6"/>
  <c r="AS44" i="6"/>
  <c r="BU44" i="6" s="1"/>
  <c r="AR44" i="6"/>
  <c r="AQ44" i="6"/>
  <c r="BS44" i="6" s="1"/>
  <c r="AP44" i="6"/>
  <c r="CE44" i="6" s="1"/>
  <c r="AO44" i="6"/>
  <c r="AN44" i="6"/>
  <c r="AM44" i="6"/>
  <c r="AL44" i="6"/>
  <c r="AK44" i="6"/>
  <c r="AJ44" i="6"/>
  <c r="DF43" i="6"/>
  <c r="DE43" i="6"/>
  <c r="DD43" i="6"/>
  <c r="DC43" i="6"/>
  <c r="DB43" i="6"/>
  <c r="DA43" i="6"/>
  <c r="CX43" i="6"/>
  <c r="CV43" i="6"/>
  <c r="CT43" i="6"/>
  <c r="CS43" i="6"/>
  <c r="CR43" i="6"/>
  <c r="CP43" i="6"/>
  <c r="CO43" i="6"/>
  <c r="CL43" i="6"/>
  <c r="CK43" i="6"/>
  <c r="CJ43" i="6"/>
  <c r="CI43" i="6"/>
  <c r="CH43" i="6"/>
  <c r="CF43" i="6"/>
  <c r="CD43" i="6"/>
  <c r="CB43" i="6"/>
  <c r="BZ43" i="6"/>
  <c r="BX43" i="6"/>
  <c r="BV43" i="6"/>
  <c r="BU43" i="6"/>
  <c r="BT43" i="6"/>
  <c r="BR43" i="6"/>
  <c r="BQ43" i="6"/>
  <c r="BP43" i="6"/>
  <c r="BO43" i="6"/>
  <c r="BN43" i="6"/>
  <c r="BM43" i="6"/>
  <c r="BL43" i="6"/>
  <c r="BK43" i="6"/>
  <c r="BJ43" i="6"/>
  <c r="BI43" i="6"/>
  <c r="BH43" i="6"/>
  <c r="BG43" i="6"/>
  <c r="BF43" i="6"/>
  <c r="BE43" i="6"/>
  <c r="BW43" i="6" s="1"/>
  <c r="BD43" i="6"/>
  <c r="BC43" i="6"/>
  <c r="BB43" i="6"/>
  <c r="BA43" i="6"/>
  <c r="AZ43" i="6"/>
  <c r="CQ43" i="6" s="1"/>
  <c r="AY43" i="6"/>
  <c r="AX43" i="6"/>
  <c r="CU43" i="6" s="1"/>
  <c r="AW43" i="6"/>
  <c r="AV43" i="6"/>
  <c r="AU43" i="6"/>
  <c r="AT43" i="6"/>
  <c r="AS43" i="6"/>
  <c r="AR43" i="6"/>
  <c r="AQ43" i="6"/>
  <c r="BS43" i="6" s="1"/>
  <c r="AP43" i="6"/>
  <c r="CE43" i="6" s="1"/>
  <c r="AO43" i="6"/>
  <c r="AN43" i="6"/>
  <c r="AM43" i="6"/>
  <c r="CC43" i="6" s="1"/>
  <c r="AL43" i="6"/>
  <c r="AK43" i="6"/>
  <c r="AJ43" i="6"/>
  <c r="CW43" i="6" s="1"/>
  <c r="DF42" i="6"/>
  <c r="DD42" i="6"/>
  <c r="DC42" i="6"/>
  <c r="DB42" i="6"/>
  <c r="CX42" i="6"/>
  <c r="CV42" i="6"/>
  <c r="CT42" i="6"/>
  <c r="CS42" i="6"/>
  <c r="CR42" i="6"/>
  <c r="CP42" i="6"/>
  <c r="CO42" i="6"/>
  <c r="CL42" i="6"/>
  <c r="CK42" i="6"/>
  <c r="CJ42" i="6"/>
  <c r="CI42" i="6"/>
  <c r="CH42" i="6"/>
  <c r="CF42" i="6"/>
  <c r="CD42" i="6"/>
  <c r="CB42" i="6"/>
  <c r="BZ42" i="6"/>
  <c r="DE42" i="6" s="1"/>
  <c r="BX42" i="6"/>
  <c r="BW42" i="6"/>
  <c r="BY42" i="6" s="1"/>
  <c r="DG42" i="6" s="1"/>
  <c r="BV42" i="6"/>
  <c r="BT42" i="6"/>
  <c r="BR42" i="6"/>
  <c r="BP42" i="6"/>
  <c r="BO42" i="6"/>
  <c r="BN42" i="6"/>
  <c r="BM42" i="6"/>
  <c r="BQ42" i="6" s="1"/>
  <c r="BL42" i="6"/>
  <c r="BK42" i="6"/>
  <c r="BJ42" i="6"/>
  <c r="BI42" i="6"/>
  <c r="BH42" i="6"/>
  <c r="BG42" i="6"/>
  <c r="BF42" i="6"/>
  <c r="BE42" i="6"/>
  <c r="BD42" i="6"/>
  <c r="BC42" i="6"/>
  <c r="BB42" i="6"/>
  <c r="BU42" i="6" s="1"/>
  <c r="BA42" i="6"/>
  <c r="AZ42" i="6"/>
  <c r="CQ42" i="6" s="1"/>
  <c r="AY42" i="6"/>
  <c r="AX42" i="6"/>
  <c r="CU42" i="6" s="1"/>
  <c r="AW42" i="6"/>
  <c r="AV42" i="6"/>
  <c r="AU42" i="6"/>
  <c r="AT42" i="6"/>
  <c r="AS42" i="6"/>
  <c r="AR42" i="6"/>
  <c r="AQ42" i="6"/>
  <c r="BS42" i="6" s="1"/>
  <c r="AP42" i="6"/>
  <c r="CE42" i="6" s="1"/>
  <c r="AO42" i="6"/>
  <c r="CA42" i="6" s="1"/>
  <c r="AN42" i="6"/>
  <c r="AM42" i="6"/>
  <c r="CC42" i="6" s="1"/>
  <c r="AL42" i="6"/>
  <c r="AK42" i="6"/>
  <c r="DA42" i="6" s="1"/>
  <c r="AJ42" i="6"/>
  <c r="CW42" i="6" s="1"/>
  <c r="DF41" i="6"/>
  <c r="DD41" i="6"/>
  <c r="DC41" i="6"/>
  <c r="DB41" i="6"/>
  <c r="DA41" i="6"/>
  <c r="CX41" i="6"/>
  <c r="CW41" i="6"/>
  <c r="CV41" i="6"/>
  <c r="CU41" i="6"/>
  <c r="CT41" i="6"/>
  <c r="CS41" i="6"/>
  <c r="CR41" i="6"/>
  <c r="CQ41" i="6"/>
  <c r="CP41" i="6"/>
  <c r="CL41" i="6"/>
  <c r="CJ41" i="6"/>
  <c r="CI41" i="6"/>
  <c r="CH41" i="6"/>
  <c r="CG41" i="6"/>
  <c r="CF41" i="6"/>
  <c r="CD41" i="6"/>
  <c r="CB41" i="6"/>
  <c r="BZ41" i="6"/>
  <c r="BX41" i="6"/>
  <c r="BV41" i="6"/>
  <c r="BT41" i="6"/>
  <c r="BR41" i="6"/>
  <c r="BQ41" i="6"/>
  <c r="BP41" i="6"/>
  <c r="BO41" i="6"/>
  <c r="BN41" i="6"/>
  <c r="BM41" i="6"/>
  <c r="BL41" i="6"/>
  <c r="BK41" i="6"/>
  <c r="BJ41" i="6"/>
  <c r="BI41" i="6"/>
  <c r="BH41" i="6"/>
  <c r="BG41" i="6"/>
  <c r="BF41" i="6"/>
  <c r="BE41" i="6"/>
  <c r="BW41" i="6" s="1"/>
  <c r="BD41" i="6"/>
  <c r="BC41" i="6"/>
  <c r="BB41" i="6"/>
  <c r="BA41" i="6"/>
  <c r="CO41" i="6" s="1"/>
  <c r="AZ41" i="6"/>
  <c r="AY41" i="6"/>
  <c r="CK41" i="6" s="1"/>
  <c r="AX41" i="6"/>
  <c r="AW41" i="6"/>
  <c r="AV41" i="6"/>
  <c r="CA41" i="6" s="1"/>
  <c r="AU41" i="6"/>
  <c r="AT41" i="6"/>
  <c r="AS41" i="6"/>
  <c r="BU41" i="6" s="1"/>
  <c r="AR41" i="6"/>
  <c r="AQ41" i="6"/>
  <c r="BS41" i="6" s="1"/>
  <c r="AP41" i="6"/>
  <c r="CE41" i="6" s="1"/>
  <c r="AO41" i="6"/>
  <c r="AN41" i="6"/>
  <c r="AM41" i="6"/>
  <c r="CC41" i="6" s="1"/>
  <c r="AL41" i="6"/>
  <c r="AK41" i="6"/>
  <c r="AJ41" i="6"/>
  <c r="DF40" i="6"/>
  <c r="DE40" i="6"/>
  <c r="DD40" i="6"/>
  <c r="DC40" i="6"/>
  <c r="DB40" i="6"/>
  <c r="DA40" i="6"/>
  <c r="CX40" i="6"/>
  <c r="CV40" i="6"/>
  <c r="CU40" i="6"/>
  <c r="CT40" i="6"/>
  <c r="CS40" i="6"/>
  <c r="CR40" i="6"/>
  <c r="CQ40" i="6"/>
  <c r="CP40" i="6"/>
  <c r="CL40" i="6"/>
  <c r="CK40" i="6"/>
  <c r="CJ40" i="6"/>
  <c r="CI40" i="6"/>
  <c r="CH40" i="6"/>
  <c r="CF40" i="6"/>
  <c r="CD40" i="6"/>
  <c r="CB40" i="6"/>
  <c r="BZ40" i="6"/>
  <c r="BX40" i="6"/>
  <c r="BV40" i="6"/>
  <c r="BU40" i="6"/>
  <c r="BT40" i="6"/>
  <c r="BR40" i="6"/>
  <c r="BQ40" i="6"/>
  <c r="BP40" i="6"/>
  <c r="BO40" i="6"/>
  <c r="BN40" i="6"/>
  <c r="BM40" i="6"/>
  <c r="BL40" i="6"/>
  <c r="BK40" i="6"/>
  <c r="BJ40" i="6"/>
  <c r="BI40" i="6"/>
  <c r="BH40" i="6"/>
  <c r="CG40" i="6" s="1"/>
  <c r="BG40" i="6"/>
  <c r="BF40" i="6"/>
  <c r="BE40" i="6"/>
  <c r="BW40" i="6" s="1"/>
  <c r="BD40" i="6"/>
  <c r="BC40" i="6"/>
  <c r="BB40" i="6"/>
  <c r="BA40" i="6"/>
  <c r="CO40" i="6" s="1"/>
  <c r="AZ40" i="6"/>
  <c r="AY40" i="6"/>
  <c r="AX40" i="6"/>
  <c r="AW40" i="6"/>
  <c r="AV40" i="6"/>
  <c r="CA40" i="6" s="1"/>
  <c r="AU40" i="6"/>
  <c r="AT40" i="6"/>
  <c r="AS40" i="6"/>
  <c r="AR40" i="6"/>
  <c r="AQ40" i="6"/>
  <c r="BS40" i="6" s="1"/>
  <c r="AP40" i="6"/>
  <c r="CE40" i="6" s="1"/>
  <c r="AO40" i="6"/>
  <c r="AN40" i="6"/>
  <c r="AM40" i="6"/>
  <c r="CC40" i="6" s="1"/>
  <c r="AL40" i="6"/>
  <c r="AK40" i="6"/>
  <c r="AJ40" i="6"/>
  <c r="CW40" i="6" s="1"/>
  <c r="DF39" i="6"/>
  <c r="DD39" i="6"/>
  <c r="DC39" i="6"/>
  <c r="DB39" i="6"/>
  <c r="DA39" i="6"/>
  <c r="CX39" i="6"/>
  <c r="CV39" i="6"/>
  <c r="CT39" i="6"/>
  <c r="CS39" i="6"/>
  <c r="CR39" i="6"/>
  <c r="CQ39" i="6"/>
  <c r="CP39" i="6"/>
  <c r="CL39" i="6"/>
  <c r="CK39" i="6"/>
  <c r="CJ39" i="6"/>
  <c r="CI39" i="6"/>
  <c r="CH39" i="6"/>
  <c r="CF39" i="6"/>
  <c r="CD39" i="6"/>
  <c r="CC39" i="6"/>
  <c r="CB39" i="6"/>
  <c r="CA39" i="6"/>
  <c r="BZ39" i="6"/>
  <c r="DE39" i="6" s="1"/>
  <c r="BX39" i="6"/>
  <c r="BV39" i="6"/>
  <c r="BT39" i="6"/>
  <c r="BR39" i="6"/>
  <c r="BP39" i="6"/>
  <c r="BO39" i="6"/>
  <c r="BN39" i="6"/>
  <c r="BM39" i="6"/>
  <c r="BL39" i="6"/>
  <c r="BK39" i="6"/>
  <c r="BJ39" i="6"/>
  <c r="BI39" i="6"/>
  <c r="BH39" i="6"/>
  <c r="BG39" i="6"/>
  <c r="BF39" i="6"/>
  <c r="BE39" i="6"/>
  <c r="BW39" i="6" s="1"/>
  <c r="BD39" i="6"/>
  <c r="BC39" i="6"/>
  <c r="BB39" i="6"/>
  <c r="BA39" i="6"/>
  <c r="CO39" i="6" s="1"/>
  <c r="AZ39" i="6"/>
  <c r="AY39" i="6"/>
  <c r="AX39" i="6"/>
  <c r="AW39" i="6"/>
  <c r="AV39" i="6"/>
  <c r="AU39" i="6"/>
  <c r="AT39" i="6"/>
  <c r="AS39" i="6"/>
  <c r="AR39" i="6"/>
  <c r="AQ39" i="6"/>
  <c r="BS39" i="6" s="1"/>
  <c r="AP39" i="6"/>
  <c r="CE39" i="6" s="1"/>
  <c r="AO39" i="6"/>
  <c r="AN39" i="6"/>
  <c r="CG39" i="6" s="1"/>
  <c r="AM39" i="6"/>
  <c r="AL39" i="6"/>
  <c r="AK39" i="6"/>
  <c r="AJ39" i="6"/>
  <c r="DF38" i="6"/>
  <c r="DD38" i="6"/>
  <c r="DC38" i="6"/>
  <c r="DB38" i="6"/>
  <c r="DA38" i="6"/>
  <c r="CX38" i="6"/>
  <c r="CW38" i="6"/>
  <c r="CV38" i="6"/>
  <c r="CT38" i="6"/>
  <c r="CS38" i="6"/>
  <c r="CR38" i="6"/>
  <c r="CP38" i="6"/>
  <c r="CL38" i="6"/>
  <c r="CJ38" i="6"/>
  <c r="CI38" i="6"/>
  <c r="CH38" i="6"/>
  <c r="CF38" i="6"/>
  <c r="CD38" i="6"/>
  <c r="CB38" i="6"/>
  <c r="BZ38" i="6"/>
  <c r="BX38" i="6"/>
  <c r="BV38" i="6"/>
  <c r="BT38" i="6"/>
  <c r="BR38" i="6"/>
  <c r="BQ38" i="6"/>
  <c r="BP38" i="6"/>
  <c r="BO38" i="6"/>
  <c r="BN38" i="6"/>
  <c r="BM38" i="6"/>
  <c r="BL38" i="6"/>
  <c r="BK38" i="6"/>
  <c r="BJ38" i="6"/>
  <c r="BI38" i="6"/>
  <c r="CK38" i="6" s="1"/>
  <c r="BH38" i="6"/>
  <c r="BG38" i="6"/>
  <c r="BF38" i="6"/>
  <c r="BE38" i="6"/>
  <c r="BW38" i="6" s="1"/>
  <c r="BD38" i="6"/>
  <c r="BC38" i="6"/>
  <c r="BB38" i="6"/>
  <c r="BA38" i="6"/>
  <c r="CO38" i="6" s="1"/>
  <c r="AZ38" i="6"/>
  <c r="CQ38" i="6" s="1"/>
  <c r="AY38" i="6"/>
  <c r="AX38" i="6"/>
  <c r="CU38" i="6" s="1"/>
  <c r="AW38" i="6"/>
  <c r="AV38" i="6"/>
  <c r="AU38" i="6"/>
  <c r="AT38" i="6"/>
  <c r="AS38" i="6"/>
  <c r="BU38" i="6" s="1"/>
  <c r="AR38" i="6"/>
  <c r="AQ38" i="6"/>
  <c r="BS38" i="6" s="1"/>
  <c r="AP38" i="6"/>
  <c r="CE38" i="6" s="1"/>
  <c r="AO38" i="6"/>
  <c r="CA38" i="6" s="1"/>
  <c r="AN38" i="6"/>
  <c r="AM38" i="6"/>
  <c r="CC38" i="6" s="1"/>
  <c r="AL38" i="6"/>
  <c r="AK38" i="6"/>
  <c r="AJ38" i="6"/>
  <c r="DF37" i="6"/>
  <c r="DE37" i="6"/>
  <c r="DD37" i="6"/>
  <c r="DC37" i="6"/>
  <c r="DB37" i="6"/>
  <c r="DA37" i="6"/>
  <c r="CX37" i="6"/>
  <c r="CV37" i="6"/>
  <c r="CT37" i="6"/>
  <c r="CS37" i="6"/>
  <c r="CR37" i="6"/>
  <c r="CQ37" i="6"/>
  <c r="CP37" i="6"/>
  <c r="CL37" i="6"/>
  <c r="CJ37" i="6"/>
  <c r="CI37" i="6"/>
  <c r="CH37" i="6"/>
  <c r="CG37" i="6"/>
  <c r="CF37" i="6"/>
  <c r="CD37" i="6"/>
  <c r="CB37" i="6"/>
  <c r="CA37" i="6"/>
  <c r="BZ37" i="6"/>
  <c r="BX37" i="6"/>
  <c r="BW37" i="6"/>
  <c r="BV37" i="6"/>
  <c r="BT37" i="6"/>
  <c r="BR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Q37" i="6" s="1"/>
  <c r="BB37" i="6"/>
  <c r="BA37" i="6"/>
  <c r="CO37" i="6" s="1"/>
  <c r="AZ37" i="6"/>
  <c r="AY37" i="6"/>
  <c r="AX37" i="6"/>
  <c r="CU37" i="6" s="1"/>
  <c r="AW37" i="6"/>
  <c r="AV37" i="6"/>
  <c r="AU37" i="6"/>
  <c r="AT37" i="6"/>
  <c r="AS37" i="6"/>
  <c r="BU37" i="6" s="1"/>
  <c r="AR37" i="6"/>
  <c r="AQ37" i="6"/>
  <c r="BS37" i="6" s="1"/>
  <c r="AP37" i="6"/>
  <c r="CE37" i="6" s="1"/>
  <c r="AO37" i="6"/>
  <c r="AN37" i="6"/>
  <c r="AM37" i="6"/>
  <c r="CC37" i="6" s="1"/>
  <c r="AL37" i="6"/>
  <c r="CK37" i="6" s="1"/>
  <c r="AK37" i="6"/>
  <c r="AJ37" i="6"/>
  <c r="CW37" i="6" s="1"/>
  <c r="DF36" i="6"/>
  <c r="DD36" i="6"/>
  <c r="DC36" i="6"/>
  <c r="DB36" i="6"/>
  <c r="DA36" i="6"/>
  <c r="CX36" i="6"/>
  <c r="CV36" i="6"/>
  <c r="CU36" i="6"/>
  <c r="CT36" i="6"/>
  <c r="DE36" i="6" s="1"/>
  <c r="CS36" i="6"/>
  <c r="CR36" i="6"/>
  <c r="CQ36" i="6"/>
  <c r="CP36" i="6"/>
  <c r="CL36" i="6"/>
  <c r="CK36" i="6"/>
  <c r="CJ36" i="6"/>
  <c r="CI36" i="6"/>
  <c r="CH36" i="6"/>
  <c r="CG36" i="6"/>
  <c r="CF36" i="6"/>
  <c r="CD36" i="6"/>
  <c r="CB36" i="6"/>
  <c r="BZ36" i="6"/>
  <c r="BX36" i="6"/>
  <c r="BV36" i="6"/>
  <c r="BT36" i="6"/>
  <c r="BR36" i="6"/>
  <c r="BQ36" i="6"/>
  <c r="BP36" i="6"/>
  <c r="BO36" i="6"/>
  <c r="BN36" i="6"/>
  <c r="BM36" i="6"/>
  <c r="BL36" i="6"/>
  <c r="BK36" i="6"/>
  <c r="BJ36" i="6"/>
  <c r="BI36" i="6"/>
  <c r="BH36" i="6"/>
  <c r="BG36" i="6"/>
  <c r="BF36" i="6"/>
  <c r="BE36" i="6"/>
  <c r="BW36" i="6" s="1"/>
  <c r="BD36" i="6"/>
  <c r="BC36" i="6"/>
  <c r="BB36" i="6"/>
  <c r="BA36" i="6"/>
  <c r="CO36" i="6" s="1"/>
  <c r="AZ36" i="6"/>
  <c r="AY36" i="6"/>
  <c r="AX36" i="6"/>
  <c r="AW36" i="6"/>
  <c r="AV36" i="6"/>
  <c r="CA36" i="6" s="1"/>
  <c r="AU36" i="6"/>
  <c r="AT36" i="6"/>
  <c r="AS36" i="6"/>
  <c r="BU36" i="6" s="1"/>
  <c r="AR36" i="6"/>
  <c r="AQ36" i="6"/>
  <c r="BS36" i="6" s="1"/>
  <c r="AP36" i="6"/>
  <c r="CE36" i="6" s="1"/>
  <c r="AO36" i="6"/>
  <c r="AN36" i="6"/>
  <c r="AM36" i="6"/>
  <c r="CC36" i="6" s="1"/>
  <c r="AL36" i="6"/>
  <c r="AK36" i="6"/>
  <c r="AJ36" i="6"/>
  <c r="CW36" i="6" s="1"/>
  <c r="DF35" i="6"/>
  <c r="DD35" i="6"/>
  <c r="DC35" i="6"/>
  <c r="DB35" i="6"/>
  <c r="DA35" i="6"/>
  <c r="CX35" i="6"/>
  <c r="CV35" i="6"/>
  <c r="CT35" i="6"/>
  <c r="CS35" i="6"/>
  <c r="CR35" i="6"/>
  <c r="CQ35" i="6"/>
  <c r="CP35" i="6"/>
  <c r="CL35" i="6"/>
  <c r="CJ35" i="6"/>
  <c r="CI35" i="6"/>
  <c r="CH35" i="6"/>
  <c r="CF35" i="6"/>
  <c r="CD35" i="6"/>
  <c r="CB35" i="6"/>
  <c r="CA35" i="6"/>
  <c r="BZ35" i="6"/>
  <c r="DE35" i="6" s="1"/>
  <c r="BX35" i="6"/>
  <c r="BV35" i="6"/>
  <c r="BT35" i="6"/>
  <c r="BR35" i="6"/>
  <c r="BP35" i="6"/>
  <c r="BO35" i="6"/>
  <c r="BN35" i="6"/>
  <c r="BM35" i="6"/>
  <c r="BL35" i="6"/>
  <c r="BK35" i="6"/>
  <c r="BJ35" i="6"/>
  <c r="BI35" i="6"/>
  <c r="BH35" i="6"/>
  <c r="BG35" i="6"/>
  <c r="BF35" i="6"/>
  <c r="BE35" i="6"/>
  <c r="BW35" i="6" s="1"/>
  <c r="BD35" i="6"/>
  <c r="BC35" i="6"/>
  <c r="BB35" i="6"/>
  <c r="BA35" i="6"/>
  <c r="CO35" i="6" s="1"/>
  <c r="AZ35" i="6"/>
  <c r="AY35" i="6"/>
  <c r="CK35" i="6" s="1"/>
  <c r="AX35" i="6"/>
  <c r="CU35" i="6" s="1"/>
  <c r="AW35" i="6"/>
  <c r="AV35" i="6"/>
  <c r="AU35" i="6"/>
  <c r="AT35" i="6"/>
  <c r="AS35" i="6"/>
  <c r="BU35" i="6" s="1"/>
  <c r="AR35" i="6"/>
  <c r="AQ35" i="6"/>
  <c r="BS35" i="6" s="1"/>
  <c r="AP35" i="6"/>
  <c r="CE35" i="6" s="1"/>
  <c r="AO35" i="6"/>
  <c r="AN35" i="6"/>
  <c r="CG35" i="6" s="1"/>
  <c r="AM35" i="6"/>
  <c r="CC35" i="6" s="1"/>
  <c r="AL35" i="6"/>
  <c r="AK35" i="6"/>
  <c r="AJ35" i="6"/>
  <c r="DF34" i="6"/>
  <c r="DD34" i="6"/>
  <c r="DC34" i="6"/>
  <c r="DB34" i="6"/>
  <c r="DA34" i="6"/>
  <c r="CX34" i="6"/>
  <c r="CW34" i="6"/>
  <c r="CV34" i="6"/>
  <c r="CT34" i="6"/>
  <c r="CS34" i="6"/>
  <c r="CR34" i="6"/>
  <c r="CP34" i="6"/>
  <c r="CO34" i="6"/>
  <c r="CL34" i="6"/>
  <c r="CJ34" i="6"/>
  <c r="CI34" i="6"/>
  <c r="CH34" i="6"/>
  <c r="CF34" i="6"/>
  <c r="CD34" i="6"/>
  <c r="CB34" i="6"/>
  <c r="CA34" i="6"/>
  <c r="BZ34" i="6"/>
  <c r="BX34" i="6"/>
  <c r="BV34" i="6"/>
  <c r="BT34" i="6"/>
  <c r="BR34" i="6"/>
  <c r="BQ34" i="6"/>
  <c r="BP34" i="6"/>
  <c r="BO34" i="6"/>
  <c r="BN34" i="6"/>
  <c r="BM34" i="6"/>
  <c r="BL34" i="6"/>
  <c r="BK34" i="6"/>
  <c r="BJ34" i="6"/>
  <c r="BI34" i="6"/>
  <c r="BH34" i="6"/>
  <c r="BG34" i="6"/>
  <c r="BF34" i="6"/>
  <c r="BE34" i="6"/>
  <c r="BW34" i="6" s="1"/>
  <c r="BD34" i="6"/>
  <c r="BC34" i="6"/>
  <c r="BB34" i="6"/>
  <c r="BA34" i="6"/>
  <c r="AZ34" i="6"/>
  <c r="CQ34" i="6" s="1"/>
  <c r="AY34" i="6"/>
  <c r="CK34" i="6" s="1"/>
  <c r="AX34" i="6"/>
  <c r="AW34" i="6"/>
  <c r="AV34" i="6"/>
  <c r="AU34" i="6"/>
  <c r="AT34" i="6"/>
  <c r="AS34" i="6"/>
  <c r="AR34" i="6"/>
  <c r="AQ34" i="6"/>
  <c r="BS34" i="6" s="1"/>
  <c r="AP34" i="6"/>
  <c r="CE34" i="6" s="1"/>
  <c r="AO34" i="6"/>
  <c r="AN34" i="6"/>
  <c r="AM34" i="6"/>
  <c r="CC34" i="6" s="1"/>
  <c r="AL34" i="6"/>
  <c r="AK34" i="6"/>
  <c r="AJ34" i="6"/>
  <c r="DF33" i="6"/>
  <c r="DD33" i="6"/>
  <c r="DC33" i="6"/>
  <c r="DB33" i="6"/>
  <c r="DA33" i="6"/>
  <c r="CX33" i="6"/>
  <c r="CV33" i="6"/>
  <c r="CT33" i="6"/>
  <c r="CS33" i="6"/>
  <c r="CR33" i="6"/>
  <c r="CQ33" i="6"/>
  <c r="CP33" i="6"/>
  <c r="CL33" i="6"/>
  <c r="CJ33" i="6"/>
  <c r="DE33" i="6" s="1"/>
  <c r="CI33" i="6"/>
  <c r="CH33" i="6"/>
  <c r="CF33" i="6"/>
  <c r="CD33" i="6"/>
  <c r="CB33" i="6"/>
  <c r="BZ33" i="6"/>
  <c r="BX33" i="6"/>
  <c r="BW33" i="6"/>
  <c r="BV33" i="6"/>
  <c r="BU33" i="6"/>
  <c r="BT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CO33" i="6" s="1"/>
  <c r="AZ33" i="6"/>
  <c r="AY33" i="6"/>
  <c r="AX33" i="6"/>
  <c r="CU33" i="6" s="1"/>
  <c r="AW33" i="6"/>
  <c r="CG33" i="6" s="1"/>
  <c r="AV33" i="6"/>
  <c r="CA33" i="6" s="1"/>
  <c r="AU33" i="6"/>
  <c r="AT33" i="6"/>
  <c r="AS33" i="6"/>
  <c r="AR33" i="6"/>
  <c r="AQ33" i="6"/>
  <c r="BS33" i="6" s="1"/>
  <c r="AP33" i="6"/>
  <c r="CE33" i="6" s="1"/>
  <c r="AO33" i="6"/>
  <c r="AN33" i="6"/>
  <c r="AM33" i="6"/>
  <c r="CC33" i="6" s="1"/>
  <c r="AL33" i="6"/>
  <c r="CK33" i="6" s="1"/>
  <c r="AK33" i="6"/>
  <c r="AJ33" i="6"/>
  <c r="DF32" i="6"/>
  <c r="DD32" i="6"/>
  <c r="DC32" i="6"/>
  <c r="DB32" i="6"/>
  <c r="DA32" i="6"/>
  <c r="CX32" i="6"/>
  <c r="CV32" i="6"/>
  <c r="CU32" i="6"/>
  <c r="CT32" i="6"/>
  <c r="DE32" i="6" s="1"/>
  <c r="CS32" i="6"/>
  <c r="CR32" i="6"/>
  <c r="CP32" i="6"/>
  <c r="CL32" i="6"/>
  <c r="CJ32" i="6"/>
  <c r="CI32" i="6"/>
  <c r="CH32" i="6"/>
  <c r="CG32" i="6"/>
  <c r="CF32" i="6"/>
  <c r="CD32" i="6"/>
  <c r="CC32" i="6"/>
  <c r="CB32" i="6"/>
  <c r="BZ32" i="6"/>
  <c r="BX32" i="6"/>
  <c r="BV32" i="6"/>
  <c r="BT32" i="6"/>
  <c r="BR32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W32" i="6" s="1"/>
  <c r="BD32" i="6"/>
  <c r="BC32" i="6"/>
  <c r="BQ32" i="6" s="1"/>
  <c r="BB32" i="6"/>
  <c r="BA32" i="6"/>
  <c r="CO32" i="6" s="1"/>
  <c r="AZ32" i="6"/>
  <c r="CQ32" i="6" s="1"/>
  <c r="AY32" i="6"/>
  <c r="CK32" i="6" s="1"/>
  <c r="AX32" i="6"/>
  <c r="AW32" i="6"/>
  <c r="AV32" i="6"/>
  <c r="CA32" i="6" s="1"/>
  <c r="AU32" i="6"/>
  <c r="AT32" i="6"/>
  <c r="AS32" i="6"/>
  <c r="AR32" i="6"/>
  <c r="AQ32" i="6"/>
  <c r="BS32" i="6" s="1"/>
  <c r="AP32" i="6"/>
  <c r="CE32" i="6" s="1"/>
  <c r="AO32" i="6"/>
  <c r="AN32" i="6"/>
  <c r="AM32" i="6"/>
  <c r="AL32" i="6"/>
  <c r="AK32" i="6"/>
  <c r="AJ32" i="6"/>
  <c r="DF31" i="6"/>
  <c r="DD31" i="6"/>
  <c r="DC31" i="6"/>
  <c r="DB31" i="6"/>
  <c r="DA31" i="6"/>
  <c r="CX31" i="6"/>
  <c r="CV31" i="6"/>
  <c r="CT31" i="6"/>
  <c r="CS31" i="6"/>
  <c r="CR31" i="6"/>
  <c r="CP31" i="6"/>
  <c r="CO31" i="6"/>
  <c r="CL31" i="6"/>
  <c r="CJ31" i="6"/>
  <c r="CI31" i="6"/>
  <c r="CH31" i="6"/>
  <c r="CF31" i="6"/>
  <c r="CD31" i="6"/>
  <c r="CB31" i="6"/>
  <c r="BZ31" i="6"/>
  <c r="DE31" i="6" s="1"/>
  <c r="BX31" i="6"/>
  <c r="BV31" i="6"/>
  <c r="BU31" i="6"/>
  <c r="BT31" i="6"/>
  <c r="BR31" i="6"/>
  <c r="BP31" i="6"/>
  <c r="BO31" i="6"/>
  <c r="BN31" i="6"/>
  <c r="BM31" i="6"/>
  <c r="BQ31" i="6" s="1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CQ31" i="6" s="1"/>
  <c r="AY31" i="6"/>
  <c r="CK31" i="6" s="1"/>
  <c r="AX31" i="6"/>
  <c r="CU31" i="6" s="1"/>
  <c r="AW31" i="6"/>
  <c r="AV31" i="6"/>
  <c r="AU31" i="6"/>
  <c r="AT31" i="6"/>
  <c r="AS31" i="6"/>
  <c r="AR31" i="6"/>
  <c r="AQ31" i="6"/>
  <c r="BS31" i="6" s="1"/>
  <c r="AP31" i="6"/>
  <c r="CE31" i="6" s="1"/>
  <c r="AO31" i="6"/>
  <c r="CA31" i="6" s="1"/>
  <c r="AN31" i="6"/>
  <c r="AM31" i="6"/>
  <c r="CC31" i="6" s="1"/>
  <c r="AL31" i="6"/>
  <c r="AK31" i="6"/>
  <c r="AJ31" i="6"/>
  <c r="DF30" i="6"/>
  <c r="DD30" i="6"/>
  <c r="DC30" i="6"/>
  <c r="DB30" i="6"/>
  <c r="CX30" i="6"/>
  <c r="CW30" i="6"/>
  <c r="CV30" i="6"/>
  <c r="CT30" i="6"/>
  <c r="CS30" i="6"/>
  <c r="CR30" i="6"/>
  <c r="CP30" i="6"/>
  <c r="CL30" i="6"/>
  <c r="CJ30" i="6"/>
  <c r="CI30" i="6"/>
  <c r="CH30" i="6"/>
  <c r="CF30" i="6"/>
  <c r="CD30" i="6"/>
  <c r="CB30" i="6"/>
  <c r="CA30" i="6"/>
  <c r="BZ30" i="6"/>
  <c r="DE30" i="6" s="1"/>
  <c r="BX30" i="6"/>
  <c r="BV30" i="6"/>
  <c r="BT30" i="6"/>
  <c r="BR30" i="6"/>
  <c r="BP30" i="6"/>
  <c r="BO30" i="6"/>
  <c r="BN30" i="6"/>
  <c r="BM30" i="6"/>
  <c r="BQ30" i="6" s="1"/>
  <c r="BL30" i="6"/>
  <c r="BK30" i="6"/>
  <c r="BJ30" i="6"/>
  <c r="BI30" i="6"/>
  <c r="CK30" i="6" s="1"/>
  <c r="BH30" i="6"/>
  <c r="BG30" i="6"/>
  <c r="BF30" i="6"/>
  <c r="BE30" i="6"/>
  <c r="BD30" i="6"/>
  <c r="BC30" i="6"/>
  <c r="BB30" i="6"/>
  <c r="BA30" i="6"/>
  <c r="CO30" i="6" s="1"/>
  <c r="AZ30" i="6"/>
  <c r="CQ30" i="6" s="1"/>
  <c r="AY30" i="6"/>
  <c r="AX30" i="6"/>
  <c r="AW30" i="6"/>
  <c r="AV30" i="6"/>
  <c r="AU30" i="6"/>
  <c r="AT30" i="6"/>
  <c r="BW30" i="6" s="1"/>
  <c r="AS30" i="6"/>
  <c r="AR30" i="6"/>
  <c r="AQ30" i="6"/>
  <c r="BS30" i="6" s="1"/>
  <c r="AP30" i="6"/>
  <c r="CE30" i="6" s="1"/>
  <c r="AO30" i="6"/>
  <c r="AN30" i="6"/>
  <c r="CG30" i="6" s="1"/>
  <c r="AM30" i="6"/>
  <c r="AL30" i="6"/>
  <c r="AK30" i="6"/>
  <c r="DA30" i="6" s="1"/>
  <c r="AJ30" i="6"/>
  <c r="DF29" i="6"/>
  <c r="DD29" i="6"/>
  <c r="DC29" i="6"/>
  <c r="DB29" i="6"/>
  <c r="CX29" i="6"/>
  <c r="CV29" i="6"/>
  <c r="CT29" i="6"/>
  <c r="CS29" i="6"/>
  <c r="CR29" i="6"/>
  <c r="CQ29" i="6"/>
  <c r="CP29" i="6"/>
  <c r="CL29" i="6"/>
  <c r="CJ29" i="6"/>
  <c r="DE29" i="6" s="1"/>
  <c r="CI29" i="6"/>
  <c r="CH29" i="6"/>
  <c r="CF29" i="6"/>
  <c r="CD29" i="6"/>
  <c r="CB29" i="6"/>
  <c r="BZ29" i="6"/>
  <c r="BX29" i="6"/>
  <c r="BV29" i="6"/>
  <c r="BU29" i="6"/>
  <c r="BT29" i="6"/>
  <c r="BR29" i="6"/>
  <c r="BP29" i="6"/>
  <c r="BO29" i="6"/>
  <c r="BN29" i="6"/>
  <c r="BM29" i="6"/>
  <c r="BL29" i="6"/>
  <c r="BK29" i="6"/>
  <c r="BJ29" i="6"/>
  <c r="BI29" i="6"/>
  <c r="CK29" i="6" s="1"/>
  <c r="BH29" i="6"/>
  <c r="BG29" i="6"/>
  <c r="BF29" i="6"/>
  <c r="BE29" i="6"/>
  <c r="BD29" i="6"/>
  <c r="BC29" i="6"/>
  <c r="BQ29" i="6" s="1"/>
  <c r="BY29" i="6" s="1"/>
  <c r="DG29" i="6" s="1"/>
  <c r="BB29" i="6"/>
  <c r="BA29" i="6"/>
  <c r="CO29" i="6" s="1"/>
  <c r="AZ29" i="6"/>
  <c r="AY29" i="6"/>
  <c r="AX29" i="6"/>
  <c r="CU29" i="6" s="1"/>
  <c r="AW29" i="6"/>
  <c r="AV29" i="6"/>
  <c r="CA29" i="6" s="1"/>
  <c r="AU29" i="6"/>
  <c r="AT29" i="6"/>
  <c r="BW29" i="6" s="1"/>
  <c r="AS29" i="6"/>
  <c r="AR29" i="6"/>
  <c r="AQ29" i="6"/>
  <c r="BS29" i="6" s="1"/>
  <c r="AP29" i="6"/>
  <c r="CE29" i="6" s="1"/>
  <c r="AO29" i="6"/>
  <c r="AN29" i="6"/>
  <c r="AM29" i="6"/>
  <c r="AL29" i="6"/>
  <c r="AK29" i="6"/>
  <c r="DA29" i="6" s="1"/>
  <c r="AJ29" i="6"/>
  <c r="CW29" i="6" s="1"/>
  <c r="DF28" i="6"/>
  <c r="DE28" i="6"/>
  <c r="DD28" i="6"/>
  <c r="DC28" i="6"/>
  <c r="DB28" i="6"/>
  <c r="DA28" i="6"/>
  <c r="CX28" i="6"/>
  <c r="CV28" i="6"/>
  <c r="CT28" i="6"/>
  <c r="CS28" i="6"/>
  <c r="CR28" i="6"/>
  <c r="CQ28" i="6"/>
  <c r="CP28" i="6"/>
  <c r="CL28" i="6"/>
  <c r="CK28" i="6"/>
  <c r="CJ28" i="6"/>
  <c r="CI28" i="6"/>
  <c r="CH28" i="6"/>
  <c r="CF28" i="6"/>
  <c r="CD28" i="6"/>
  <c r="CC28" i="6"/>
  <c r="CB28" i="6"/>
  <c r="CA28" i="6"/>
  <c r="BZ28" i="6"/>
  <c r="BX28" i="6"/>
  <c r="BV28" i="6"/>
  <c r="BT28" i="6"/>
  <c r="BR28" i="6"/>
  <c r="BP28" i="6"/>
  <c r="BO28" i="6"/>
  <c r="BN28" i="6"/>
  <c r="BM28" i="6"/>
  <c r="BL28" i="6"/>
  <c r="CU28" i="6" s="1"/>
  <c r="BK28" i="6"/>
  <c r="BJ28" i="6"/>
  <c r="BI28" i="6"/>
  <c r="BH28" i="6"/>
  <c r="BG28" i="6"/>
  <c r="BF28" i="6"/>
  <c r="BE28" i="6"/>
  <c r="BD28" i="6"/>
  <c r="BC28" i="6"/>
  <c r="BQ28" i="6" s="1"/>
  <c r="BB28" i="6"/>
  <c r="BA28" i="6"/>
  <c r="CO28" i="6" s="1"/>
  <c r="AZ28" i="6"/>
  <c r="AY28" i="6"/>
  <c r="AX28" i="6"/>
  <c r="AW28" i="6"/>
  <c r="AV28" i="6"/>
  <c r="AU28" i="6"/>
  <c r="AT28" i="6"/>
  <c r="AS28" i="6"/>
  <c r="AR28" i="6"/>
  <c r="AQ28" i="6"/>
  <c r="BS28" i="6" s="1"/>
  <c r="AP28" i="6"/>
  <c r="CE28" i="6" s="1"/>
  <c r="AO28" i="6"/>
  <c r="AN28" i="6"/>
  <c r="CG28" i="6" s="1"/>
  <c r="AM28" i="6"/>
  <c r="AL28" i="6"/>
  <c r="AK28" i="6"/>
  <c r="AJ28" i="6"/>
  <c r="DF27" i="6"/>
  <c r="DD27" i="6"/>
  <c r="DC27" i="6"/>
  <c r="DB27" i="6"/>
  <c r="CX27" i="6"/>
  <c r="CW27" i="6"/>
  <c r="CV27" i="6"/>
  <c r="CT27" i="6"/>
  <c r="CS27" i="6"/>
  <c r="CR27" i="6"/>
  <c r="CP27" i="6"/>
  <c r="CO27" i="6"/>
  <c r="CL27" i="6"/>
  <c r="CJ27" i="6"/>
  <c r="CI27" i="6"/>
  <c r="CH27" i="6"/>
  <c r="CF27" i="6"/>
  <c r="CD27" i="6"/>
  <c r="CB27" i="6"/>
  <c r="BZ27" i="6"/>
  <c r="DE27" i="6" s="1"/>
  <c r="BX27" i="6"/>
  <c r="BV27" i="6"/>
  <c r="BU27" i="6"/>
  <c r="BT27" i="6"/>
  <c r="BR27" i="6"/>
  <c r="BP27" i="6"/>
  <c r="BO27" i="6"/>
  <c r="BN27" i="6"/>
  <c r="BM27" i="6"/>
  <c r="BL27" i="6"/>
  <c r="BK27" i="6"/>
  <c r="BJ27" i="6"/>
  <c r="BI27" i="6"/>
  <c r="CK27" i="6" s="1"/>
  <c r="BH27" i="6"/>
  <c r="BG27" i="6"/>
  <c r="BF27" i="6"/>
  <c r="BE27" i="6"/>
  <c r="BD27" i="6"/>
  <c r="BC27" i="6"/>
  <c r="BQ27" i="6" s="1"/>
  <c r="BY27" i="6" s="1"/>
  <c r="BB27" i="6"/>
  <c r="BA27" i="6"/>
  <c r="AZ27" i="6"/>
  <c r="CQ27" i="6" s="1"/>
  <c r="AY27" i="6"/>
  <c r="AX27" i="6"/>
  <c r="CU27" i="6" s="1"/>
  <c r="AW27" i="6"/>
  <c r="AV27" i="6"/>
  <c r="AU27" i="6"/>
  <c r="AT27" i="6"/>
  <c r="BW27" i="6" s="1"/>
  <c r="AS27" i="6"/>
  <c r="AR27" i="6"/>
  <c r="AQ27" i="6"/>
  <c r="BS27" i="6" s="1"/>
  <c r="AP27" i="6"/>
  <c r="CE27" i="6" s="1"/>
  <c r="AO27" i="6"/>
  <c r="CA27" i="6" s="1"/>
  <c r="AN27" i="6"/>
  <c r="AM27" i="6"/>
  <c r="CC27" i="6" s="1"/>
  <c r="AL27" i="6"/>
  <c r="AK27" i="6"/>
  <c r="DA27" i="6" s="1"/>
  <c r="AJ27" i="6"/>
  <c r="DF26" i="6"/>
  <c r="DD26" i="6"/>
  <c r="DC26" i="6"/>
  <c r="DB26" i="6"/>
  <c r="DA26" i="6"/>
  <c r="CX26" i="6"/>
  <c r="CV26" i="6"/>
  <c r="CT26" i="6"/>
  <c r="CS26" i="6"/>
  <c r="CR26" i="6"/>
  <c r="CP26" i="6"/>
  <c r="CL26" i="6"/>
  <c r="CJ26" i="6"/>
  <c r="CI26" i="6"/>
  <c r="CH26" i="6"/>
  <c r="CF26" i="6"/>
  <c r="CD26" i="6"/>
  <c r="CB26" i="6"/>
  <c r="BZ26" i="6"/>
  <c r="DE26" i="6" s="1"/>
  <c r="BX26" i="6"/>
  <c r="BW26" i="6"/>
  <c r="BV26" i="6"/>
  <c r="BT26" i="6"/>
  <c r="BR26" i="6"/>
  <c r="BP26" i="6"/>
  <c r="BO26" i="6"/>
  <c r="BN26" i="6"/>
  <c r="BM26" i="6"/>
  <c r="BL26" i="6"/>
  <c r="BK26" i="6"/>
  <c r="CW26" i="6" s="1"/>
  <c r="BJ26" i="6"/>
  <c r="BI26" i="6"/>
  <c r="BH26" i="6"/>
  <c r="BG26" i="6"/>
  <c r="BF26" i="6"/>
  <c r="BE26" i="6"/>
  <c r="BD26" i="6"/>
  <c r="BC26" i="6"/>
  <c r="BB26" i="6"/>
  <c r="BA26" i="6"/>
  <c r="CO26" i="6" s="1"/>
  <c r="AZ26" i="6"/>
  <c r="CQ26" i="6" s="1"/>
  <c r="AY26" i="6"/>
  <c r="AX26" i="6"/>
  <c r="CU26" i="6" s="1"/>
  <c r="AW26" i="6"/>
  <c r="AV26" i="6"/>
  <c r="AU26" i="6"/>
  <c r="AT26" i="6"/>
  <c r="AS26" i="6"/>
  <c r="BU26" i="6" s="1"/>
  <c r="AR26" i="6"/>
  <c r="AQ26" i="6"/>
  <c r="BS26" i="6" s="1"/>
  <c r="AP26" i="6"/>
  <c r="CE26" i="6" s="1"/>
  <c r="AO26" i="6"/>
  <c r="CA26" i="6" s="1"/>
  <c r="AN26" i="6"/>
  <c r="CG26" i="6" s="1"/>
  <c r="AM26" i="6"/>
  <c r="CC26" i="6" s="1"/>
  <c r="AL26" i="6"/>
  <c r="CK26" i="6" s="1"/>
  <c r="AK26" i="6"/>
  <c r="AJ26" i="6"/>
  <c r="DF25" i="6"/>
  <c r="DD25" i="6"/>
  <c r="DC25" i="6"/>
  <c r="DB25" i="6"/>
  <c r="CX25" i="6"/>
  <c r="CV25" i="6"/>
  <c r="CU25" i="6"/>
  <c r="CT25" i="6"/>
  <c r="CS25" i="6"/>
  <c r="CR25" i="6"/>
  <c r="CP25" i="6"/>
  <c r="CL25" i="6"/>
  <c r="CJ25" i="6"/>
  <c r="DE25" i="6" s="1"/>
  <c r="CI25" i="6"/>
  <c r="CH25" i="6"/>
  <c r="CF25" i="6"/>
  <c r="CD25" i="6"/>
  <c r="CB25" i="6"/>
  <c r="BZ25" i="6"/>
  <c r="BX25" i="6"/>
  <c r="BV25" i="6"/>
  <c r="BU25" i="6"/>
  <c r="BT25" i="6"/>
  <c r="BR25" i="6"/>
  <c r="BQ25" i="6"/>
  <c r="BP25" i="6"/>
  <c r="BO25" i="6"/>
  <c r="BN25" i="6"/>
  <c r="BM25" i="6"/>
  <c r="BL25" i="6"/>
  <c r="BK25" i="6"/>
  <c r="BJ25" i="6"/>
  <c r="BI25" i="6"/>
  <c r="BH25" i="6"/>
  <c r="CG25" i="6" s="1"/>
  <c r="BG25" i="6"/>
  <c r="BF25" i="6"/>
  <c r="BE25" i="6"/>
  <c r="BD25" i="6"/>
  <c r="BC25" i="6"/>
  <c r="BB25" i="6"/>
  <c r="BA25" i="6"/>
  <c r="CO25" i="6" s="1"/>
  <c r="AZ25" i="6"/>
  <c r="CQ25" i="6" s="1"/>
  <c r="AY25" i="6"/>
  <c r="AX25" i="6"/>
  <c r="AW25" i="6"/>
  <c r="AV25" i="6"/>
  <c r="CA25" i="6" s="1"/>
  <c r="AU25" i="6"/>
  <c r="AT25" i="6"/>
  <c r="AS25" i="6"/>
  <c r="AR25" i="6"/>
  <c r="AQ25" i="6"/>
  <c r="BS25" i="6" s="1"/>
  <c r="AP25" i="6"/>
  <c r="CE25" i="6" s="1"/>
  <c r="AO25" i="6"/>
  <c r="AN25" i="6"/>
  <c r="AM25" i="6"/>
  <c r="AL25" i="6"/>
  <c r="CK25" i="6" s="1"/>
  <c r="AK25" i="6"/>
  <c r="DA25" i="6" s="1"/>
  <c r="AJ25" i="6"/>
  <c r="CW25" i="6" s="1"/>
  <c r="DF24" i="6"/>
  <c r="DE24" i="6"/>
  <c r="DD24" i="6"/>
  <c r="DC24" i="6"/>
  <c r="DB24" i="6"/>
  <c r="CX24" i="6"/>
  <c r="CW24" i="6"/>
  <c r="CV24" i="6"/>
  <c r="CT24" i="6"/>
  <c r="CS24" i="6"/>
  <c r="CR24" i="6"/>
  <c r="CQ24" i="6"/>
  <c r="CP24" i="6"/>
  <c r="CL24" i="6"/>
  <c r="CJ24" i="6"/>
  <c r="CI24" i="6"/>
  <c r="CH24" i="6"/>
  <c r="CF24" i="6"/>
  <c r="CD24" i="6"/>
  <c r="CC24" i="6"/>
  <c r="CB24" i="6"/>
  <c r="CA24" i="6"/>
  <c r="BZ24" i="6"/>
  <c r="BX24" i="6"/>
  <c r="BV24" i="6"/>
  <c r="BT24" i="6"/>
  <c r="BR24" i="6"/>
  <c r="BP24" i="6"/>
  <c r="BO24" i="6"/>
  <c r="BN24" i="6"/>
  <c r="BM24" i="6"/>
  <c r="BL24" i="6"/>
  <c r="CU24" i="6" s="1"/>
  <c r="BK24" i="6"/>
  <c r="BJ24" i="6"/>
  <c r="BI24" i="6"/>
  <c r="CK24" i="6" s="1"/>
  <c r="BH24" i="6"/>
  <c r="BG24" i="6"/>
  <c r="BF24" i="6"/>
  <c r="BE24" i="6"/>
  <c r="BD24" i="6"/>
  <c r="BC24" i="6"/>
  <c r="BQ24" i="6" s="1"/>
  <c r="BB24" i="6"/>
  <c r="BA24" i="6"/>
  <c r="CO24" i="6" s="1"/>
  <c r="AZ24" i="6"/>
  <c r="AY24" i="6"/>
  <c r="AX24" i="6"/>
  <c r="AW24" i="6"/>
  <c r="AV24" i="6"/>
  <c r="AU24" i="6"/>
  <c r="AT24" i="6"/>
  <c r="AS24" i="6"/>
  <c r="AR24" i="6"/>
  <c r="AQ24" i="6"/>
  <c r="BS24" i="6" s="1"/>
  <c r="AP24" i="6"/>
  <c r="CE24" i="6" s="1"/>
  <c r="AO24" i="6"/>
  <c r="AN24" i="6"/>
  <c r="CG24" i="6" s="1"/>
  <c r="AM24" i="6"/>
  <c r="AL24" i="6"/>
  <c r="AK24" i="6"/>
  <c r="DA24" i="6" s="1"/>
  <c r="AJ24" i="6"/>
  <c r="DF23" i="6"/>
  <c r="DD23" i="6"/>
  <c r="DC23" i="6"/>
  <c r="DB23" i="6"/>
  <c r="CX23" i="6"/>
  <c r="CV23" i="6"/>
  <c r="CT23" i="6"/>
  <c r="CS23" i="6"/>
  <c r="CR23" i="6"/>
  <c r="CP23" i="6"/>
  <c r="CO23" i="6"/>
  <c r="CL23" i="6"/>
  <c r="CJ23" i="6"/>
  <c r="CI23" i="6"/>
  <c r="CH23" i="6"/>
  <c r="CF23" i="6"/>
  <c r="CD23" i="6"/>
  <c r="CB23" i="6"/>
  <c r="BZ23" i="6"/>
  <c r="DE23" i="6" s="1"/>
  <c r="BX23" i="6"/>
  <c r="BV23" i="6"/>
  <c r="BU23" i="6"/>
  <c r="BT23" i="6"/>
  <c r="BR23" i="6"/>
  <c r="BP23" i="6"/>
  <c r="BO23" i="6"/>
  <c r="BN23" i="6"/>
  <c r="BM23" i="6"/>
  <c r="BL23" i="6"/>
  <c r="BK23" i="6"/>
  <c r="BJ23" i="6"/>
  <c r="BI23" i="6"/>
  <c r="CK23" i="6" s="1"/>
  <c r="BH23" i="6"/>
  <c r="BG23" i="6"/>
  <c r="BF23" i="6"/>
  <c r="BE23" i="6"/>
  <c r="BD23" i="6"/>
  <c r="BC23" i="6"/>
  <c r="BQ23" i="6" s="1"/>
  <c r="BY23" i="6" s="1"/>
  <c r="DG23" i="6" s="1"/>
  <c r="BB23" i="6"/>
  <c r="BA23" i="6"/>
  <c r="AZ23" i="6"/>
  <c r="CQ23" i="6" s="1"/>
  <c r="AY23" i="6"/>
  <c r="AX23" i="6"/>
  <c r="CU23" i="6" s="1"/>
  <c r="AW23" i="6"/>
  <c r="AV23" i="6"/>
  <c r="AU23" i="6"/>
  <c r="AT23" i="6"/>
  <c r="BW23" i="6" s="1"/>
  <c r="AS23" i="6"/>
  <c r="AR23" i="6"/>
  <c r="AQ23" i="6"/>
  <c r="BS23" i="6" s="1"/>
  <c r="AP23" i="6"/>
  <c r="CE23" i="6" s="1"/>
  <c r="AO23" i="6"/>
  <c r="AN23" i="6"/>
  <c r="AM23" i="6"/>
  <c r="CC23" i="6" s="1"/>
  <c r="AL23" i="6"/>
  <c r="AK23" i="6"/>
  <c r="DA23" i="6" s="1"/>
  <c r="AJ23" i="6"/>
  <c r="CW23" i="6" s="1"/>
  <c r="DF22" i="6"/>
  <c r="DD22" i="6"/>
  <c r="DC22" i="6"/>
  <c r="DB22" i="6"/>
  <c r="CX22" i="6"/>
  <c r="CW22" i="6"/>
  <c r="CV22" i="6"/>
  <c r="CT22" i="6"/>
  <c r="CS22" i="6"/>
  <c r="CR22" i="6"/>
  <c r="CQ22" i="6"/>
  <c r="CP22" i="6"/>
  <c r="CL22" i="6"/>
  <c r="CJ22" i="6"/>
  <c r="CI22" i="6"/>
  <c r="CH22" i="6"/>
  <c r="CF22" i="6"/>
  <c r="CD22" i="6"/>
  <c r="CB22" i="6"/>
  <c r="CA22" i="6"/>
  <c r="BZ22" i="6"/>
  <c r="DE22" i="6" s="1"/>
  <c r="BX22" i="6"/>
  <c r="BV22" i="6"/>
  <c r="BT22" i="6"/>
  <c r="BR22" i="6"/>
  <c r="BP22" i="6"/>
  <c r="BO22" i="6"/>
  <c r="BN22" i="6"/>
  <c r="BM22" i="6"/>
  <c r="BL22" i="6"/>
  <c r="BK22" i="6"/>
  <c r="BJ22" i="6"/>
  <c r="BI22" i="6"/>
  <c r="CK22" i="6" s="1"/>
  <c r="BH22" i="6"/>
  <c r="BG22" i="6"/>
  <c r="BF22" i="6"/>
  <c r="BE22" i="6"/>
  <c r="BD22" i="6"/>
  <c r="BC22" i="6"/>
  <c r="BB22" i="6"/>
  <c r="BA22" i="6"/>
  <c r="CO22" i="6" s="1"/>
  <c r="AZ22" i="6"/>
  <c r="AY22" i="6"/>
  <c r="AX22" i="6"/>
  <c r="AW22" i="6"/>
  <c r="AV22" i="6"/>
  <c r="AU22" i="6"/>
  <c r="AT22" i="6"/>
  <c r="BW22" i="6" s="1"/>
  <c r="AS22" i="6"/>
  <c r="AR22" i="6"/>
  <c r="AQ22" i="6"/>
  <c r="BS22" i="6" s="1"/>
  <c r="AP22" i="6"/>
  <c r="CE22" i="6" s="1"/>
  <c r="AO22" i="6"/>
  <c r="AN22" i="6"/>
  <c r="CG22" i="6" s="1"/>
  <c r="AM22" i="6"/>
  <c r="AL22" i="6"/>
  <c r="AK22" i="6"/>
  <c r="DA22" i="6" s="1"/>
  <c r="AJ22" i="6"/>
  <c r="DF21" i="6"/>
  <c r="DD21" i="6"/>
  <c r="DC21" i="6"/>
  <c r="DB21" i="6"/>
  <c r="CX21" i="6"/>
  <c r="CV21" i="6"/>
  <c r="CT21" i="6"/>
  <c r="CS21" i="6"/>
  <c r="CR21" i="6"/>
  <c r="CP21" i="6"/>
  <c r="CL21" i="6"/>
  <c r="CJ21" i="6"/>
  <c r="CI21" i="6"/>
  <c r="CH21" i="6"/>
  <c r="CF21" i="6"/>
  <c r="CD21" i="6"/>
  <c r="CB21" i="6"/>
  <c r="BZ21" i="6"/>
  <c r="DE21" i="6" s="1"/>
  <c r="BX21" i="6"/>
  <c r="BW21" i="6"/>
  <c r="BV21" i="6"/>
  <c r="BU21" i="6"/>
  <c r="BT21" i="6"/>
  <c r="BS21" i="6"/>
  <c r="BR21" i="6"/>
  <c r="BP21" i="6"/>
  <c r="BO21" i="6"/>
  <c r="BN21" i="6"/>
  <c r="BM21" i="6"/>
  <c r="BQ21" i="6" s="1"/>
  <c r="BL21" i="6"/>
  <c r="BK21" i="6"/>
  <c r="CW21" i="6" s="1"/>
  <c r="BJ21" i="6"/>
  <c r="BI21" i="6"/>
  <c r="BH21" i="6"/>
  <c r="BG21" i="6"/>
  <c r="BF21" i="6"/>
  <c r="BE21" i="6"/>
  <c r="BD21" i="6"/>
  <c r="BC21" i="6"/>
  <c r="BB21" i="6"/>
  <c r="BA21" i="6"/>
  <c r="CO21" i="6" s="1"/>
  <c r="AZ21" i="6"/>
  <c r="CQ21" i="6" s="1"/>
  <c r="AY21" i="6"/>
  <c r="AX21" i="6"/>
  <c r="CU21" i="6" s="1"/>
  <c r="AW21" i="6"/>
  <c r="AV21" i="6"/>
  <c r="AU21" i="6"/>
  <c r="AT21" i="6"/>
  <c r="AS21" i="6"/>
  <c r="AR21" i="6"/>
  <c r="AQ21" i="6"/>
  <c r="AP21" i="6"/>
  <c r="CE21" i="6" s="1"/>
  <c r="AO21" i="6"/>
  <c r="CA21" i="6" s="1"/>
  <c r="AN21" i="6"/>
  <c r="AM21" i="6"/>
  <c r="CC21" i="6" s="1"/>
  <c r="AL21" i="6"/>
  <c r="CK21" i="6" s="1"/>
  <c r="AK21" i="6"/>
  <c r="DA21" i="6" s="1"/>
  <c r="AJ21" i="6"/>
  <c r="DF20" i="6"/>
  <c r="DD20" i="6"/>
  <c r="DC20" i="6"/>
  <c r="DB20" i="6"/>
  <c r="CX20" i="6"/>
  <c r="CW20" i="6"/>
  <c r="CV20" i="6"/>
  <c r="CT20" i="6"/>
  <c r="CS20" i="6"/>
  <c r="CR20" i="6"/>
  <c r="CP20" i="6"/>
  <c r="CL20" i="6"/>
  <c r="CJ20" i="6"/>
  <c r="CI20" i="6"/>
  <c r="CH20" i="6"/>
  <c r="CG20" i="6"/>
  <c r="CF20" i="6"/>
  <c r="CD20" i="6"/>
  <c r="CB20" i="6"/>
  <c r="BZ20" i="6"/>
  <c r="DE20" i="6" s="1"/>
  <c r="BX20" i="6"/>
  <c r="BW20" i="6"/>
  <c r="BV20" i="6"/>
  <c r="BU20" i="6"/>
  <c r="BT20" i="6"/>
  <c r="BS20" i="6"/>
  <c r="BR20" i="6"/>
  <c r="BP20" i="6"/>
  <c r="BO20" i="6"/>
  <c r="BN20" i="6"/>
  <c r="BM20" i="6"/>
  <c r="BQ20" i="6" s="1"/>
  <c r="BY20" i="6" s="1"/>
  <c r="DG20" i="6" s="1"/>
  <c r="BL20" i="6"/>
  <c r="BK20" i="6"/>
  <c r="BJ20" i="6"/>
  <c r="BI20" i="6"/>
  <c r="BH20" i="6"/>
  <c r="BG20" i="6"/>
  <c r="BF20" i="6"/>
  <c r="BE20" i="6"/>
  <c r="BD20" i="6"/>
  <c r="BC20" i="6"/>
  <c r="BB20" i="6"/>
  <c r="BA20" i="6"/>
  <c r="CO20" i="6" s="1"/>
  <c r="AZ20" i="6"/>
  <c r="CQ20" i="6" s="1"/>
  <c r="AY20" i="6"/>
  <c r="AX20" i="6"/>
  <c r="CU20" i="6" s="1"/>
  <c r="AW20" i="6"/>
  <c r="AV20" i="6"/>
  <c r="AU20" i="6"/>
  <c r="AT20" i="6"/>
  <c r="AS20" i="6"/>
  <c r="AR20" i="6"/>
  <c r="AQ20" i="6"/>
  <c r="AP20" i="6"/>
  <c r="CE20" i="6" s="1"/>
  <c r="AO20" i="6"/>
  <c r="AN20" i="6"/>
  <c r="AM20" i="6"/>
  <c r="CC20" i="6" s="1"/>
  <c r="AL20" i="6"/>
  <c r="CK20" i="6" s="1"/>
  <c r="AK20" i="6"/>
  <c r="DA20" i="6" s="1"/>
  <c r="AJ20" i="6"/>
  <c r="DF19" i="6"/>
  <c r="DD19" i="6"/>
  <c r="DC19" i="6"/>
  <c r="DB19" i="6"/>
  <c r="CX19" i="6"/>
  <c r="CV19" i="6"/>
  <c r="CU19" i="6"/>
  <c r="CT19" i="6"/>
  <c r="CS19" i="6"/>
  <c r="CR19" i="6"/>
  <c r="CP19" i="6"/>
  <c r="CL19" i="6"/>
  <c r="CJ19" i="6"/>
  <c r="CI19" i="6"/>
  <c r="CH19" i="6"/>
  <c r="CG19" i="6"/>
  <c r="CF19" i="6"/>
  <c r="CE19" i="6"/>
  <c r="CD19" i="6"/>
  <c r="CB19" i="6"/>
  <c r="BZ19" i="6"/>
  <c r="DE19" i="6" s="1"/>
  <c r="BX19" i="6"/>
  <c r="BV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W19" i="6" s="1"/>
  <c r="BD19" i="6"/>
  <c r="BC19" i="6"/>
  <c r="BB19" i="6"/>
  <c r="BA19" i="6"/>
  <c r="CO19" i="6" s="1"/>
  <c r="AZ19" i="6"/>
  <c r="CQ19" i="6" s="1"/>
  <c r="AY19" i="6"/>
  <c r="AX19" i="6"/>
  <c r="AW19" i="6"/>
  <c r="AV19" i="6"/>
  <c r="AU19" i="6"/>
  <c r="AT19" i="6"/>
  <c r="AS19" i="6"/>
  <c r="BU19" i="6" s="1"/>
  <c r="AR19" i="6"/>
  <c r="AQ19" i="6"/>
  <c r="AP19" i="6"/>
  <c r="AO19" i="6"/>
  <c r="AN19" i="6"/>
  <c r="AM19" i="6"/>
  <c r="CC19" i="6" s="1"/>
  <c r="AL19" i="6"/>
  <c r="CK19" i="6" s="1"/>
  <c r="AK19" i="6"/>
  <c r="DA19" i="6" s="1"/>
  <c r="AJ19" i="6"/>
  <c r="CW19" i="6" s="1"/>
  <c r="DF18" i="6"/>
  <c r="DE18" i="6"/>
  <c r="DD18" i="6"/>
  <c r="DC18" i="6"/>
  <c r="DB18" i="6"/>
  <c r="CX18" i="6"/>
  <c r="CV18" i="6"/>
  <c r="CU18" i="6"/>
  <c r="CT18" i="6"/>
  <c r="CS18" i="6"/>
  <c r="CR18" i="6"/>
  <c r="CQ18" i="6"/>
  <c r="CP18" i="6"/>
  <c r="CL18" i="6"/>
  <c r="CK18" i="6"/>
  <c r="CJ18" i="6"/>
  <c r="CI18" i="6"/>
  <c r="CH18" i="6"/>
  <c r="CF18" i="6"/>
  <c r="CE18" i="6"/>
  <c r="CD18" i="6"/>
  <c r="CC18" i="6"/>
  <c r="CB18" i="6"/>
  <c r="BZ18" i="6"/>
  <c r="BX18" i="6"/>
  <c r="BV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CG18" i="6" s="1"/>
  <c r="BG18" i="6"/>
  <c r="BF18" i="6"/>
  <c r="BE18" i="6"/>
  <c r="BW18" i="6" s="1"/>
  <c r="BD18" i="6"/>
  <c r="BC18" i="6"/>
  <c r="BB18" i="6"/>
  <c r="BA18" i="6"/>
  <c r="CO18" i="6" s="1"/>
  <c r="AZ18" i="6"/>
  <c r="AY18" i="6"/>
  <c r="AX18" i="6"/>
  <c r="AW18" i="6"/>
  <c r="AV18" i="6"/>
  <c r="AU18" i="6"/>
  <c r="AT18" i="6"/>
  <c r="AS18" i="6"/>
  <c r="BU18" i="6" s="1"/>
  <c r="AR18" i="6"/>
  <c r="AQ18" i="6"/>
  <c r="AP18" i="6"/>
  <c r="AO18" i="6"/>
  <c r="AN18" i="6"/>
  <c r="AM18" i="6"/>
  <c r="AL18" i="6"/>
  <c r="AK18" i="6"/>
  <c r="DA18" i="6" s="1"/>
  <c r="AJ18" i="6"/>
  <c r="CW18" i="6" s="1"/>
  <c r="DF17" i="6"/>
  <c r="DE17" i="6"/>
  <c r="DD17" i="6"/>
  <c r="DC17" i="6"/>
  <c r="DB17" i="6"/>
  <c r="DA17" i="6"/>
  <c r="CX17" i="6"/>
  <c r="CV17" i="6"/>
  <c r="CT17" i="6"/>
  <c r="CS17" i="6"/>
  <c r="CR17" i="6"/>
  <c r="CQ17" i="6"/>
  <c r="CP17" i="6"/>
  <c r="CL17" i="6"/>
  <c r="CJ17" i="6"/>
  <c r="CI17" i="6"/>
  <c r="CH17" i="6"/>
  <c r="CF17" i="6"/>
  <c r="CD17" i="6"/>
  <c r="CC17" i="6"/>
  <c r="CB17" i="6"/>
  <c r="BZ17" i="6"/>
  <c r="BX17" i="6"/>
  <c r="BV17" i="6"/>
  <c r="BT17" i="6"/>
  <c r="BS17" i="6"/>
  <c r="BR17" i="6"/>
  <c r="BP17" i="6"/>
  <c r="BO17" i="6"/>
  <c r="BN17" i="6"/>
  <c r="BM17" i="6"/>
  <c r="BQ17" i="6" s="1"/>
  <c r="BL17" i="6"/>
  <c r="BK17" i="6"/>
  <c r="BJ17" i="6"/>
  <c r="BI17" i="6"/>
  <c r="BH17" i="6"/>
  <c r="CG17" i="6" s="1"/>
  <c r="BG17" i="6"/>
  <c r="BF17" i="6"/>
  <c r="BE17" i="6"/>
  <c r="BW17" i="6" s="1"/>
  <c r="BD17" i="6"/>
  <c r="BC17" i="6"/>
  <c r="BB17" i="6"/>
  <c r="BA17" i="6"/>
  <c r="CO17" i="6" s="1"/>
  <c r="AZ17" i="6"/>
  <c r="AY17" i="6"/>
  <c r="AX17" i="6"/>
  <c r="CU17" i="6" s="1"/>
  <c r="AW17" i="6"/>
  <c r="AV17" i="6"/>
  <c r="AU17" i="6"/>
  <c r="AT17" i="6"/>
  <c r="AS17" i="6"/>
  <c r="BU17" i="6" s="1"/>
  <c r="BY17" i="6" s="1"/>
  <c r="DG17" i="6" s="1"/>
  <c r="AR17" i="6"/>
  <c r="AQ17" i="6"/>
  <c r="AP17" i="6"/>
  <c r="CE17" i="6" s="1"/>
  <c r="AO17" i="6"/>
  <c r="CA17" i="6" s="1"/>
  <c r="AN17" i="6"/>
  <c r="AM17" i="6"/>
  <c r="AL17" i="6"/>
  <c r="CK17" i="6" s="1"/>
  <c r="AK17" i="6"/>
  <c r="AJ17" i="6"/>
  <c r="CW17" i="6" s="1"/>
  <c r="DF16" i="6"/>
  <c r="DD16" i="6"/>
  <c r="DC16" i="6"/>
  <c r="DB16" i="6"/>
  <c r="DA16" i="6"/>
  <c r="CX16" i="6"/>
  <c r="CV16" i="6"/>
  <c r="CT16" i="6"/>
  <c r="CS16" i="6"/>
  <c r="CR16" i="6"/>
  <c r="CP16" i="6"/>
  <c r="CL16" i="6"/>
  <c r="CK16" i="6"/>
  <c r="CJ16" i="6"/>
  <c r="CI16" i="6"/>
  <c r="CH16" i="6"/>
  <c r="CF16" i="6"/>
  <c r="CD16" i="6"/>
  <c r="CB16" i="6"/>
  <c r="BZ16" i="6"/>
  <c r="BX16" i="6"/>
  <c r="BW16" i="6"/>
  <c r="BV16" i="6"/>
  <c r="BT16" i="6"/>
  <c r="BS16" i="6"/>
  <c r="BR16" i="6"/>
  <c r="BP16" i="6"/>
  <c r="BO16" i="6"/>
  <c r="BN16" i="6"/>
  <c r="BM16" i="6"/>
  <c r="BQ16" i="6" s="1"/>
  <c r="BY16" i="6" s="1"/>
  <c r="DG16" i="6" s="1"/>
  <c r="BL16" i="6"/>
  <c r="BK16" i="6"/>
  <c r="BJ16" i="6"/>
  <c r="BI16" i="6"/>
  <c r="BH16" i="6"/>
  <c r="BG16" i="6"/>
  <c r="BF16" i="6"/>
  <c r="BE16" i="6"/>
  <c r="BD16" i="6"/>
  <c r="BC16" i="6"/>
  <c r="BB16" i="6"/>
  <c r="BA16" i="6"/>
  <c r="CO16" i="6" s="1"/>
  <c r="AZ16" i="6"/>
  <c r="CQ16" i="6" s="1"/>
  <c r="AY16" i="6"/>
  <c r="AX16" i="6"/>
  <c r="CU16" i="6" s="1"/>
  <c r="AW16" i="6"/>
  <c r="AV16" i="6"/>
  <c r="AU16" i="6"/>
  <c r="AT16" i="6"/>
  <c r="AS16" i="6"/>
  <c r="BU16" i="6" s="1"/>
  <c r="AR16" i="6"/>
  <c r="AQ16" i="6"/>
  <c r="AP16" i="6"/>
  <c r="CE16" i="6" s="1"/>
  <c r="AO16" i="6"/>
  <c r="CA16" i="6" s="1"/>
  <c r="AN16" i="6"/>
  <c r="CG16" i="6" s="1"/>
  <c r="AM16" i="6"/>
  <c r="CC16" i="6" s="1"/>
  <c r="AL16" i="6"/>
  <c r="AK16" i="6"/>
  <c r="AJ16" i="6"/>
  <c r="CW16" i="6" s="1"/>
  <c r="DA14" i="6"/>
  <c r="DB14" i="6" s="1"/>
  <c r="CW14" i="6"/>
  <c r="CX14" i="6" s="1"/>
  <c r="CU14" i="6"/>
  <c r="CR14" i="6"/>
  <c r="CQ14" i="6"/>
  <c r="CG14" i="6"/>
  <c r="CH14" i="6" s="1"/>
  <c r="CE14" i="6"/>
  <c r="CF14" i="6" s="1"/>
  <c r="CC14" i="6"/>
  <c r="CD14" i="6" s="1"/>
  <c r="BS14" i="6"/>
  <c r="BT14" i="6" s="1"/>
  <c r="BP14" i="6"/>
  <c r="BO14" i="6"/>
  <c r="BN14" i="6"/>
  <c r="BM14" i="6"/>
  <c r="BQ14" i="6" s="1"/>
  <c r="BL14" i="6"/>
  <c r="BK14" i="6"/>
  <c r="BJ14" i="6"/>
  <c r="BI14" i="6"/>
  <c r="BH14" i="6"/>
  <c r="BG14" i="6"/>
  <c r="BF14" i="6"/>
  <c r="BE14" i="6"/>
  <c r="BD14" i="6"/>
  <c r="BC14" i="6"/>
  <c r="BB14" i="6"/>
  <c r="BA14" i="6"/>
  <c r="CO14" i="6" s="1"/>
  <c r="CP14" i="6" s="1"/>
  <c r="AZ14" i="6"/>
  <c r="AY14" i="6"/>
  <c r="AX14" i="6"/>
  <c r="AW14" i="6"/>
  <c r="AV14" i="6"/>
  <c r="AU14" i="6"/>
  <c r="AT14" i="6"/>
  <c r="AS14" i="6"/>
  <c r="BU14" i="6" s="1"/>
  <c r="BV14" i="6" s="1"/>
  <c r="AR14" i="6"/>
  <c r="AQ14" i="6"/>
  <c r="AP14" i="6"/>
  <c r="AO14" i="6"/>
  <c r="CA14" i="6" s="1"/>
  <c r="AN14" i="6"/>
  <c r="AM14" i="6"/>
  <c r="AL14" i="6"/>
  <c r="CK14" i="6" s="1"/>
  <c r="CL14" i="6" s="1"/>
  <c r="AK14" i="6"/>
  <c r="AJ14" i="6"/>
  <c r="CX13" i="6"/>
  <c r="CV13" i="6"/>
  <c r="CQ13" i="6"/>
  <c r="CR13" i="6" s="1"/>
  <c r="CL13" i="6"/>
  <c r="BQ13" i="6"/>
  <c r="BR13" i="6" s="1"/>
  <c r="BP13" i="6"/>
  <c r="BO13" i="6"/>
  <c r="BN13" i="6"/>
  <c r="BM13" i="6"/>
  <c r="BL13" i="6"/>
  <c r="BK13" i="6"/>
  <c r="BJ13" i="6"/>
  <c r="BI13" i="6"/>
  <c r="BH13" i="6"/>
  <c r="CG13" i="6" s="1"/>
  <c r="CH13" i="6" s="1"/>
  <c r="BG13" i="6"/>
  <c r="BF13" i="6"/>
  <c r="BE13" i="6"/>
  <c r="BD13" i="6"/>
  <c r="BC13" i="6"/>
  <c r="BB13" i="6"/>
  <c r="BA13" i="6"/>
  <c r="CO13" i="6" s="1"/>
  <c r="AZ13" i="6"/>
  <c r="AY13" i="6"/>
  <c r="AX13" i="6"/>
  <c r="CU13" i="6" s="1"/>
  <c r="AW13" i="6"/>
  <c r="AV13" i="6"/>
  <c r="AU13" i="6"/>
  <c r="CE13" i="6" s="1"/>
  <c r="CF13" i="6" s="1"/>
  <c r="AT13" i="6"/>
  <c r="AS13" i="6"/>
  <c r="BU13" i="6" s="1"/>
  <c r="BV13" i="6" s="1"/>
  <c r="AR13" i="6"/>
  <c r="AP13" i="6"/>
  <c r="AO13" i="6"/>
  <c r="AN13" i="6"/>
  <c r="AM13" i="6"/>
  <c r="AL13" i="6"/>
  <c r="CK13" i="6" s="1"/>
  <c r="AJ13" i="6"/>
  <c r="CW13" i="6" s="1"/>
  <c r="BO12" i="6"/>
  <c r="BL12" i="6"/>
  <c r="BK12" i="6"/>
  <c r="BI12" i="6"/>
  <c r="BD12" i="6"/>
  <c r="AN12" i="6"/>
  <c r="AM12" i="6"/>
  <c r="AJ12" i="6"/>
  <c r="CW12" i="6" s="1"/>
  <c r="CX12" i="6" s="1"/>
  <c r="CU11" i="6"/>
  <c r="CL11" i="6"/>
  <c r="BW11" i="6"/>
  <c r="BX11" i="6" s="1"/>
  <c r="BT11" i="6"/>
  <c r="BS11" i="6"/>
  <c r="BP11" i="6"/>
  <c r="BO11" i="6"/>
  <c r="BN11" i="6"/>
  <c r="BM11" i="6"/>
  <c r="BQ11" i="6" s="1"/>
  <c r="BR11" i="6" s="1"/>
  <c r="BL11" i="6"/>
  <c r="BK11" i="6"/>
  <c r="CW11" i="6" s="1"/>
  <c r="CX11" i="6" s="1"/>
  <c r="BJ11" i="6"/>
  <c r="BI11" i="6"/>
  <c r="BH11" i="6"/>
  <c r="BG11" i="6"/>
  <c r="BF11" i="6"/>
  <c r="BE11" i="6"/>
  <c r="BD11" i="6"/>
  <c r="BC11" i="6"/>
  <c r="BB11" i="6"/>
  <c r="BA11" i="6"/>
  <c r="CO11" i="6" s="1"/>
  <c r="AZ11" i="6"/>
  <c r="CQ11" i="6" s="1"/>
  <c r="CR11" i="6" s="1"/>
  <c r="AY11" i="6"/>
  <c r="AX11" i="6"/>
  <c r="AW11" i="6"/>
  <c r="AV11" i="6"/>
  <c r="AU11" i="6"/>
  <c r="AT11" i="6"/>
  <c r="AS11" i="6"/>
  <c r="BU11" i="6" s="1"/>
  <c r="BV11" i="6" s="1"/>
  <c r="AR11" i="6"/>
  <c r="AQ11" i="6"/>
  <c r="AP11" i="6"/>
  <c r="CE11" i="6" s="1"/>
  <c r="CF11" i="6" s="1"/>
  <c r="AN11" i="6"/>
  <c r="CG11" i="6" s="1"/>
  <c r="CH11" i="6" s="1"/>
  <c r="AM11" i="6"/>
  <c r="CC11" i="6" s="1"/>
  <c r="CD11" i="6" s="1"/>
  <c r="AL11" i="6"/>
  <c r="CK11" i="6" s="1"/>
  <c r="AJ11" i="6"/>
  <c r="CX10" i="6"/>
  <c r="CB10" i="6"/>
  <c r="BV10" i="6"/>
  <c r="BR10" i="6"/>
  <c r="CW10" i="6"/>
  <c r="CO10" i="6"/>
  <c r="CC10" i="6"/>
  <c r="CA10" i="6"/>
  <c r="BU10" i="6"/>
  <c r="BQ10" i="6"/>
  <c r="BO10" i="6"/>
  <c r="BN10" i="6"/>
  <c r="BM10" i="6"/>
  <c r="BK10" i="6"/>
  <c r="BI10" i="6"/>
  <c r="BG10" i="6"/>
  <c r="BF10" i="6"/>
  <c r="BD10" i="6"/>
  <c r="BC10" i="6"/>
  <c r="BB10" i="6"/>
  <c r="BA10" i="6"/>
  <c r="AY10" i="6"/>
  <c r="AX10" i="6"/>
  <c r="AV10" i="6"/>
  <c r="AS10" i="6"/>
  <c r="AR10" i="6"/>
  <c r="AO10" i="6"/>
  <c r="AM10" i="6"/>
  <c r="B1" i="9"/>
  <c r="CP11" i="6" l="1"/>
  <c r="CS11" i="6"/>
  <c r="CT11" i="6" s="1"/>
  <c r="CV14" i="6"/>
  <c r="DC14" i="6"/>
  <c r="DD14" i="6" s="1"/>
  <c r="BW13" i="6"/>
  <c r="BX13" i="6" s="1"/>
  <c r="BY18" i="6"/>
  <c r="DG18" i="6" s="1"/>
  <c r="CG21" i="6"/>
  <c r="CA23" i="6"/>
  <c r="BY11" i="6"/>
  <c r="BY19" i="6"/>
  <c r="DG19" i="6" s="1"/>
  <c r="DG27" i="6"/>
  <c r="BQ35" i="6"/>
  <c r="BY35" i="6" s="1"/>
  <c r="DG35" i="6" s="1"/>
  <c r="CG45" i="6"/>
  <c r="CC13" i="6"/>
  <c r="CD13" i="6" s="1"/>
  <c r="BQ22" i="6"/>
  <c r="BY22" i="6" s="1"/>
  <c r="DG22" i="6" s="1"/>
  <c r="BY24" i="6"/>
  <c r="DG24" i="6" s="1"/>
  <c r="BQ26" i="6"/>
  <c r="BY26" i="6" s="1"/>
  <c r="DG26" i="6" s="1"/>
  <c r="BU32" i="6"/>
  <c r="BY32" i="6" s="1"/>
  <c r="DG32" i="6" s="1"/>
  <c r="BQ39" i="6"/>
  <c r="BY39" i="6" s="1"/>
  <c r="DG39" i="6" s="1"/>
  <c r="CG42" i="6"/>
  <c r="CA43" i="6"/>
  <c r="DE16" i="6"/>
  <c r="BU28" i="6"/>
  <c r="BY28" i="6" s="1"/>
  <c r="DG28" i="6" s="1"/>
  <c r="BU34" i="6"/>
  <c r="BY34" i="6"/>
  <c r="DG34" i="6" s="1"/>
  <c r="BY37" i="6"/>
  <c r="DG37" i="6" s="1"/>
  <c r="CU47" i="6"/>
  <c r="BU49" i="6"/>
  <c r="BY49" i="6" s="1"/>
  <c r="DG49" i="6" s="1"/>
  <c r="CG29" i="6"/>
  <c r="BW14" i="6"/>
  <c r="BX14" i="6" s="1"/>
  <c r="BU46" i="6"/>
  <c r="CA13" i="6"/>
  <c r="BU22" i="6"/>
  <c r="BU24" i="6"/>
  <c r="BY25" i="6"/>
  <c r="DG25" i="6" s="1"/>
  <c r="BU30" i="6"/>
  <c r="BY30" i="6" s="1"/>
  <c r="DG30" i="6" s="1"/>
  <c r="BY36" i="6"/>
  <c r="DG36" i="6" s="1"/>
  <c r="BU39" i="6"/>
  <c r="CB14" i="6"/>
  <c r="CI14" i="6"/>
  <c r="CJ14" i="6" s="1"/>
  <c r="BY14" i="6"/>
  <c r="BR14" i="6"/>
  <c r="CS14" i="6"/>
  <c r="CT14" i="6" s="1"/>
  <c r="BW25" i="6"/>
  <c r="CW31" i="6"/>
  <c r="CW33" i="6"/>
  <c r="BY44" i="6"/>
  <c r="DG44" i="6" s="1"/>
  <c r="CV11" i="6"/>
  <c r="BY46" i="6"/>
  <c r="DG46" i="6" s="1"/>
  <c r="BY21" i="6"/>
  <c r="DG21" i="6" s="1"/>
  <c r="BY48" i="6"/>
  <c r="DG48" i="6" s="1"/>
  <c r="CP13" i="6"/>
  <c r="CS13" i="6"/>
  <c r="CT13" i="6" s="1"/>
  <c r="CW35" i="6"/>
  <c r="BY38" i="6"/>
  <c r="DG38" i="6" s="1"/>
  <c r="BY41" i="6"/>
  <c r="DG41" i="6" s="1"/>
  <c r="BY43" i="6"/>
  <c r="DG43" i="6" s="1"/>
  <c r="CG31" i="6"/>
  <c r="CA20" i="6"/>
  <c r="CG23" i="6"/>
  <c r="BW24" i="6"/>
  <c r="CC25" i="6"/>
  <c r="CG27" i="6"/>
  <c r="BW28" i="6"/>
  <c r="CW32" i="6"/>
  <c r="DE41" i="6"/>
  <c r="CG43" i="6"/>
  <c r="CA19" i="6"/>
  <c r="CW28" i="6"/>
  <c r="CU34" i="6"/>
  <c r="CG38" i="6"/>
  <c r="CW39" i="6"/>
  <c r="CW44" i="6"/>
  <c r="CU46" i="6"/>
  <c r="DE49" i="6"/>
  <c r="CA18" i="6"/>
  <c r="CU22" i="6"/>
  <c r="CU30" i="6"/>
  <c r="BW31" i="6"/>
  <c r="BY31" i="6" s="1"/>
  <c r="DG31" i="6" s="1"/>
  <c r="CG34" i="6"/>
  <c r="CU39" i="6"/>
  <c r="BY40" i="6"/>
  <c r="DG40" i="6" s="1"/>
  <c r="BY45" i="6"/>
  <c r="DG45" i="6" s="1"/>
  <c r="CG46" i="6"/>
  <c r="CW47" i="6"/>
  <c r="CC29" i="6"/>
  <c r="BY33" i="6"/>
  <c r="DG33" i="6" s="1"/>
  <c r="DE38" i="6"/>
  <c r="CC22" i="6"/>
  <c r="CC30" i="6"/>
  <c r="DE34" i="6"/>
  <c r="DE46" i="6"/>
  <c r="CB13" i="6" l="1"/>
  <c r="CI13" i="6"/>
  <c r="CJ13" i="6" s="1"/>
  <c r="DG14" i="6"/>
  <c r="BZ14" i="6"/>
  <c r="DE14" i="6" s="1"/>
  <c r="DF14" i="6" s="1"/>
  <c r="BZ11" i="6"/>
  <c r="BB46" i="8" l="1"/>
  <c r="AR46" i="8"/>
  <c r="AK46" i="8"/>
  <c r="BB45" i="8"/>
  <c r="AR45" i="8"/>
  <c r="AK45" i="8"/>
  <c r="BB44" i="8"/>
  <c r="AR44" i="8"/>
  <c r="AK44" i="8"/>
  <c r="BB43" i="8"/>
  <c r="AR43" i="8"/>
  <c r="AK43" i="8"/>
  <c r="BB42" i="8"/>
  <c r="AR42" i="8"/>
  <c r="AK42" i="8"/>
  <c r="BB41" i="8"/>
  <c r="AR41" i="8"/>
  <c r="AK41" i="8"/>
  <c r="BB40" i="8"/>
  <c r="AR40" i="8"/>
  <c r="AK40" i="8"/>
  <c r="BB39" i="8"/>
  <c r="AR39" i="8"/>
  <c r="AK39" i="8"/>
  <c r="BB38" i="8"/>
  <c r="AR38" i="8"/>
  <c r="AK38" i="8"/>
  <c r="BB37" i="8"/>
  <c r="AR37" i="8"/>
  <c r="AK37" i="8"/>
  <c r="BB36" i="8"/>
  <c r="AR36" i="8"/>
  <c r="AK36" i="8"/>
  <c r="BB35" i="8"/>
  <c r="AR35" i="8"/>
  <c r="AK35" i="8"/>
  <c r="BB34" i="8"/>
  <c r="AR34" i="8"/>
  <c r="AK34" i="8"/>
  <c r="BB33" i="8"/>
  <c r="AR33" i="8"/>
  <c r="AK33" i="8"/>
  <c r="BB32" i="8"/>
  <c r="AR32" i="8"/>
  <c r="AK32" i="8"/>
  <c r="BB31" i="8"/>
  <c r="AR31" i="8"/>
  <c r="AK31" i="8"/>
  <c r="BB30" i="8"/>
  <c r="AR30" i="8"/>
  <c r="AK30" i="8"/>
  <c r="BB29" i="8"/>
  <c r="AR29" i="8"/>
  <c r="AK29" i="8"/>
  <c r="BB28" i="8"/>
  <c r="AR28" i="8"/>
  <c r="AK28" i="8"/>
  <c r="BB27" i="8"/>
  <c r="AR27" i="8"/>
  <c r="AK27" i="8"/>
  <c r="BB26" i="8"/>
  <c r="AR26" i="8"/>
  <c r="AK26" i="8"/>
  <c r="BB25" i="8"/>
  <c r="AR25" i="8"/>
  <c r="AK25" i="8"/>
  <c r="BB24" i="8"/>
  <c r="AR24" i="8"/>
  <c r="AK24" i="8"/>
  <c r="BB23" i="8"/>
  <c r="AR23" i="8"/>
  <c r="AK23" i="8"/>
  <c r="BB22" i="8"/>
  <c r="AR22" i="8"/>
  <c r="AK22" i="8"/>
  <c r="BB21" i="8"/>
  <c r="AR21" i="8"/>
  <c r="AK21" i="8"/>
  <c r="BB20" i="8"/>
  <c r="AR20" i="8"/>
  <c r="AK20" i="8"/>
  <c r="BB19" i="8"/>
  <c r="AR19" i="8"/>
  <c r="AK19" i="8"/>
  <c r="BB18" i="8"/>
  <c r="AR18" i="8"/>
  <c r="AK18" i="8"/>
  <c r="BB17" i="8"/>
  <c r="AR17" i="8"/>
  <c r="AK17" i="8"/>
  <c r="BB16" i="8"/>
  <c r="AR16" i="8"/>
  <c r="AK16" i="8"/>
  <c r="BB15" i="8"/>
  <c r="AR15" i="8"/>
  <c r="AK15" i="8"/>
  <c r="BB14" i="8"/>
  <c r="AR14" i="8"/>
  <c r="AK14" i="8"/>
  <c r="BB13" i="8"/>
  <c r="AR13" i="8"/>
  <c r="AK13" i="8"/>
  <c r="BB9" i="8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C43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C27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AK11" i="8" s="1"/>
  <c r="I14" i="6"/>
  <c r="H14" i="6"/>
  <c r="G14" i="6"/>
  <c r="F14" i="6"/>
  <c r="E14" i="6"/>
  <c r="D14" i="6"/>
  <c r="BB11" i="8" s="1"/>
  <c r="C14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C13" i="6"/>
  <c r="AI12" i="6"/>
  <c r="BP12" i="6" s="1"/>
  <c r="AH12" i="6"/>
  <c r="AG12" i="6"/>
  <c r="BN12" i="6" s="1"/>
  <c r="AF12" i="6"/>
  <c r="BM12" i="6" s="1"/>
  <c r="AE12" i="6"/>
  <c r="AD12" i="6"/>
  <c r="AC12" i="6"/>
  <c r="BJ12" i="6" s="1"/>
  <c r="AB12" i="6"/>
  <c r="AA12" i="6"/>
  <c r="BH12" i="6" s="1"/>
  <c r="Z12" i="6"/>
  <c r="BG12" i="6" s="1"/>
  <c r="Y12" i="6"/>
  <c r="BF12" i="6" s="1"/>
  <c r="CC12" i="6" s="1"/>
  <c r="CD12" i="6" s="1"/>
  <c r="X12" i="6"/>
  <c r="BE12" i="6" s="1"/>
  <c r="W12" i="6"/>
  <c r="V12" i="6"/>
  <c r="BC12" i="6" s="1"/>
  <c r="U12" i="6"/>
  <c r="BB12" i="6" s="1"/>
  <c r="T12" i="6"/>
  <c r="BA12" i="6" s="1"/>
  <c r="CO12" i="6" s="1"/>
  <c r="CP12" i="6" s="1"/>
  <c r="S12" i="6"/>
  <c r="AZ12" i="6" s="1"/>
  <c r="CQ12" i="6" s="1"/>
  <c r="CR12" i="6" s="1"/>
  <c r="R12" i="6"/>
  <c r="AY12" i="6" s="1"/>
  <c r="Q12" i="6"/>
  <c r="AX12" i="6" s="1"/>
  <c r="CU12" i="6" s="1"/>
  <c r="P12" i="6"/>
  <c r="AW12" i="6" s="1"/>
  <c r="O12" i="6"/>
  <c r="AV12" i="6" s="1"/>
  <c r="N12" i="6"/>
  <c r="AU12" i="6" s="1"/>
  <c r="M12" i="6"/>
  <c r="AT12" i="6" s="1"/>
  <c r="L12" i="6"/>
  <c r="AS12" i="6" s="1"/>
  <c r="K12" i="6"/>
  <c r="AR12" i="6" s="1"/>
  <c r="J12" i="6"/>
  <c r="I12" i="6"/>
  <c r="AP12" i="6" s="1"/>
  <c r="CE12" i="6" s="1"/>
  <c r="H12" i="6"/>
  <c r="AO12" i="6" s="1"/>
  <c r="G12" i="6"/>
  <c r="F12" i="6"/>
  <c r="E12" i="6"/>
  <c r="AL12" i="6" s="1"/>
  <c r="D12" i="6"/>
  <c r="AK12" i="6" s="1"/>
  <c r="DA12" i="6" s="1"/>
  <c r="DB12" i="6" s="1"/>
  <c r="C12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AK8" i="8" s="1"/>
  <c r="I11" i="6"/>
  <c r="H11" i="6"/>
  <c r="AO11" i="6" s="1"/>
  <c r="CA11" i="6" s="1"/>
  <c r="G11" i="6"/>
  <c r="F11" i="6"/>
  <c r="E11" i="6"/>
  <c r="D11" i="6"/>
  <c r="AK11" i="6" s="1"/>
  <c r="DA11" i="6" s="1"/>
  <c r="C11" i="6"/>
  <c r="AI10" i="6"/>
  <c r="BP10" i="6" s="1"/>
  <c r="AH10" i="6"/>
  <c r="AG10" i="6"/>
  <c r="AF10" i="6"/>
  <c r="AE10" i="6"/>
  <c r="BL10" i="6" s="1"/>
  <c r="CU10" i="6" s="1"/>
  <c r="CV10" i="6" s="1"/>
  <c r="AD10" i="6"/>
  <c r="AC10" i="6"/>
  <c r="BJ10" i="6" s="1"/>
  <c r="AB10" i="6"/>
  <c r="AA10" i="6"/>
  <c r="BH10" i="6" s="1"/>
  <c r="Z10" i="6"/>
  <c r="Y10" i="6"/>
  <c r="X10" i="6"/>
  <c r="BE10" i="6" s="1"/>
  <c r="W10" i="6"/>
  <c r="V10" i="6"/>
  <c r="U10" i="6"/>
  <c r="T10" i="6"/>
  <c r="S10" i="6"/>
  <c r="AZ10" i="6" s="1"/>
  <c r="CQ10" i="6" s="1"/>
  <c r="CR10" i="6" s="1"/>
  <c r="R10" i="6"/>
  <c r="Q10" i="6"/>
  <c r="P10" i="6"/>
  <c r="AW10" i="6" s="1"/>
  <c r="O10" i="6"/>
  <c r="N10" i="6"/>
  <c r="AU10" i="6" s="1"/>
  <c r="M10" i="6"/>
  <c r="AT10" i="6" s="1"/>
  <c r="L10" i="6"/>
  <c r="K10" i="6"/>
  <c r="J10" i="6"/>
  <c r="AQ10" i="6" s="1"/>
  <c r="BS10" i="6" s="1"/>
  <c r="BT10" i="6" s="1"/>
  <c r="I10" i="6"/>
  <c r="AP10" i="6" s="1"/>
  <c r="H10" i="6"/>
  <c r="G10" i="6"/>
  <c r="AN10" i="6" s="1"/>
  <c r="F10" i="6"/>
  <c r="E10" i="6"/>
  <c r="D10" i="6"/>
  <c r="C10" i="6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CI11" i="6" l="1"/>
  <c r="CJ11" i="6" s="1"/>
  <c r="CB11" i="6"/>
  <c r="DB11" i="6"/>
  <c r="BB8" i="8" s="1"/>
  <c r="DC11" i="6"/>
  <c r="AQ13" i="6"/>
  <c r="BS13" i="6" s="1"/>
  <c r="AK13" i="6"/>
  <c r="DA13" i="6" s="1"/>
  <c r="CG12" i="6"/>
  <c r="CH12" i="6" s="1"/>
  <c r="BW12" i="6"/>
  <c r="BX12" i="6" s="1"/>
  <c r="BQ12" i="6"/>
  <c r="BR12" i="6" s="1"/>
  <c r="BU12" i="6"/>
  <c r="BV12" i="6" s="1"/>
  <c r="CK12" i="6"/>
  <c r="CL12" i="6" s="1"/>
  <c r="CV12" i="6"/>
  <c r="DC12" i="6"/>
  <c r="DD12" i="6" s="1"/>
  <c r="CA12" i="6"/>
  <c r="CB12" i="6" s="1"/>
  <c r="CF12" i="6"/>
  <c r="CI12" i="6"/>
  <c r="CJ12" i="6" s="1"/>
  <c r="AQ12" i="6"/>
  <c r="BS12" i="6" s="1"/>
  <c r="AR9" i="8"/>
  <c r="AR8" i="8"/>
  <c r="AR11" i="8"/>
  <c r="BW10" i="6"/>
  <c r="BX10" i="6" s="1"/>
  <c r="CG10" i="6"/>
  <c r="CH10" i="6" s="1"/>
  <c r="CE10" i="6"/>
  <c r="CF10" i="6" s="1"/>
  <c r="AR10" i="8"/>
  <c r="V53" i="6"/>
  <c r="V50" i="6"/>
  <c r="V54" i="6"/>
  <c r="AH50" i="6"/>
  <c r="AH54" i="6"/>
  <c r="AH53" i="6"/>
  <c r="K53" i="6"/>
  <c r="K50" i="6"/>
  <c r="K54" i="6"/>
  <c r="AI52" i="6"/>
  <c r="AI54" i="6"/>
  <c r="AI51" i="6"/>
  <c r="AI50" i="6"/>
  <c r="AI53" i="6"/>
  <c r="L53" i="6"/>
  <c r="L54" i="6"/>
  <c r="L50" i="6"/>
  <c r="M51" i="6"/>
  <c r="M50" i="6"/>
  <c r="M54" i="6"/>
  <c r="M53" i="6"/>
  <c r="M52" i="6"/>
  <c r="Z54" i="6"/>
  <c r="Z53" i="6"/>
  <c r="Z50" i="6"/>
  <c r="AA51" i="6"/>
  <c r="AA50" i="6"/>
  <c r="AA54" i="6"/>
  <c r="AA53" i="6"/>
  <c r="AA52" i="6"/>
  <c r="P54" i="6"/>
  <c r="P53" i="6"/>
  <c r="P52" i="6"/>
  <c r="P51" i="6"/>
  <c r="P50" i="6"/>
  <c r="AB53" i="6"/>
  <c r="AB50" i="6"/>
  <c r="AB54" i="6"/>
  <c r="Y53" i="6"/>
  <c r="Y50" i="6"/>
  <c r="Y54" i="6"/>
  <c r="E50" i="6"/>
  <c r="E54" i="6"/>
  <c r="E51" i="6"/>
  <c r="E53" i="6"/>
  <c r="E52" i="6"/>
  <c r="Q54" i="6"/>
  <c r="Q53" i="6"/>
  <c r="Q50" i="6"/>
  <c r="AC52" i="6"/>
  <c r="AC53" i="6"/>
  <c r="AC51" i="6"/>
  <c r="AC50" i="6"/>
  <c r="AC54" i="6"/>
  <c r="W53" i="6"/>
  <c r="W50" i="6"/>
  <c r="W54" i="6"/>
  <c r="F54" i="6"/>
  <c r="F53" i="6"/>
  <c r="F50" i="6"/>
  <c r="R54" i="6"/>
  <c r="R53" i="6"/>
  <c r="R50" i="6"/>
  <c r="AD54" i="6"/>
  <c r="AD53" i="6"/>
  <c r="AD50" i="6"/>
  <c r="AD51" i="6" s="1"/>
  <c r="X54" i="6"/>
  <c r="X53" i="6"/>
  <c r="X51" i="6"/>
  <c r="X52" i="6"/>
  <c r="X50" i="6"/>
  <c r="G50" i="6"/>
  <c r="G54" i="6"/>
  <c r="G53" i="6"/>
  <c r="G52" i="6"/>
  <c r="G51" i="6"/>
  <c r="S54" i="6"/>
  <c r="S53" i="6"/>
  <c r="S52" i="6"/>
  <c r="S51" i="6"/>
  <c r="S50" i="6"/>
  <c r="AE53" i="6"/>
  <c r="AE52" i="6"/>
  <c r="AE54" i="6"/>
  <c r="AE51" i="6"/>
  <c r="AE50" i="6"/>
  <c r="H53" i="6"/>
  <c r="H50" i="6"/>
  <c r="H54" i="6"/>
  <c r="T53" i="6"/>
  <c r="T50" i="6"/>
  <c r="T54" i="6"/>
  <c r="AF54" i="6"/>
  <c r="AF53" i="6"/>
  <c r="AF50" i="6"/>
  <c r="AF51" i="6" s="1"/>
  <c r="J53" i="6"/>
  <c r="J50" i="6"/>
  <c r="J54" i="6"/>
  <c r="N50" i="6"/>
  <c r="N54" i="6"/>
  <c r="N53" i="6"/>
  <c r="N52" i="6"/>
  <c r="N51" i="6"/>
  <c r="O54" i="6"/>
  <c r="O53" i="6"/>
  <c r="O50" i="6"/>
  <c r="I50" i="6"/>
  <c r="I54" i="6"/>
  <c r="I53" i="6"/>
  <c r="I52" i="6"/>
  <c r="I51" i="6"/>
  <c r="U50" i="6"/>
  <c r="U53" i="6"/>
  <c r="U54" i="6"/>
  <c r="AG53" i="6"/>
  <c r="AG50" i="6"/>
  <c r="AG54" i="6"/>
  <c r="C50" i="6"/>
  <c r="C54" i="6"/>
  <c r="C53" i="6"/>
  <c r="C1" i="8"/>
  <c r="DD11" i="6" l="1"/>
  <c r="DE11" i="6" s="1"/>
  <c r="DF11" i="6" s="1"/>
  <c r="DG11" i="6"/>
  <c r="BT13" i="6"/>
  <c r="AK10" i="8" s="1"/>
  <c r="BY13" i="6"/>
  <c r="BZ13" i="6" s="1"/>
  <c r="DB13" i="6"/>
  <c r="BB10" i="8" s="1"/>
  <c r="DC13" i="6"/>
  <c r="CS12" i="6"/>
  <c r="CT12" i="6" s="1"/>
  <c r="V51" i="6"/>
  <c r="BT12" i="6"/>
  <c r="AK9" i="8" s="1"/>
  <c r="BY12" i="6"/>
  <c r="AB51" i="6"/>
  <c r="Q51" i="6"/>
  <c r="K51" i="6"/>
  <c r="W51" i="6"/>
  <c r="L51" i="6"/>
  <c r="U51" i="6"/>
  <c r="Z51" i="6"/>
  <c r="AH51" i="6"/>
  <c r="R51" i="6"/>
  <c r="Y51" i="6"/>
  <c r="O51" i="6"/>
  <c r="T51" i="6"/>
  <c r="AG51" i="6"/>
  <c r="J51" i="6"/>
  <c r="H51" i="6"/>
  <c r="F51" i="6"/>
  <c r="C51" i="6"/>
  <c r="F2" i="8"/>
  <c r="AA3" i="8"/>
  <c r="AA2" i="8"/>
  <c r="DD13" i="6" l="1"/>
  <c r="DE13" i="6" s="1"/>
  <c r="DF13" i="6" s="1"/>
  <c r="DG13" i="6"/>
  <c r="BZ12" i="6"/>
  <c r="DE12" i="6" s="1"/>
  <c r="DF12" i="6" s="1"/>
  <c r="DG12" i="6"/>
  <c r="D52" i="6"/>
  <c r="D51" i="6"/>
  <c r="D53" i="6"/>
  <c r="D50" i="6"/>
  <c r="D54" i="6"/>
  <c r="CE7" i="6" l="1"/>
  <c r="CD7" i="6"/>
  <c r="CC7" i="6"/>
  <c r="CK4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P15" i="6" l="1"/>
  <c r="BD15" i="6"/>
  <c r="AR15" i="6"/>
  <c r="BO15" i="6"/>
  <c r="BC15" i="6"/>
  <c r="AQ15" i="6"/>
  <c r="BS15" i="6" s="1"/>
  <c r="BT15" i="6" s="1"/>
  <c r="AK12" i="8" s="1"/>
  <c r="BN15" i="6"/>
  <c r="BB15" i="6"/>
  <c r="AP15" i="6"/>
  <c r="BM15" i="6"/>
  <c r="BA15" i="6"/>
  <c r="CO15" i="6" s="1"/>
  <c r="CP15" i="6" s="1"/>
  <c r="AV12" i="8" s="1"/>
  <c r="AO15" i="6"/>
  <c r="CA15" i="6" s="1"/>
  <c r="CB15" i="6" s="1"/>
  <c r="AO12" i="8" s="1"/>
  <c r="BK15" i="6"/>
  <c r="CW15" i="6" s="1"/>
  <c r="CX15" i="6" s="1"/>
  <c r="AZ12" i="8" s="1"/>
  <c r="AY15" i="6"/>
  <c r="AM15" i="6"/>
  <c r="BJ15" i="6"/>
  <c r="AL15" i="6"/>
  <c r="BI15" i="6"/>
  <c r="AK15" i="6"/>
  <c r="DA15" i="6" s="1"/>
  <c r="DB15" i="6" s="1"/>
  <c r="BB12" i="8" s="1"/>
  <c r="BL15" i="6"/>
  <c r="AZ15" i="6"/>
  <c r="CQ15" i="6" s="1"/>
  <c r="CR15" i="6" s="1"/>
  <c r="AW12" i="8" s="1"/>
  <c r="AN15" i="6"/>
  <c r="BH15" i="6"/>
  <c r="AV15" i="6"/>
  <c r="AJ15" i="6"/>
  <c r="BG15" i="6"/>
  <c r="AU15" i="6"/>
  <c r="AW15" i="6"/>
  <c r="BF15" i="6"/>
  <c r="AT15" i="6"/>
  <c r="BE15" i="6"/>
  <c r="AS15" i="6"/>
  <c r="BU15" i="6" s="1"/>
  <c r="BV15" i="6" s="1"/>
  <c r="AL12" i="8" s="1"/>
  <c r="AX15" i="6"/>
  <c r="AQ8" i="8"/>
  <c r="AV8" i="8"/>
  <c r="AW8" i="8"/>
  <c r="AP8" i="8"/>
  <c r="BA8" i="8"/>
  <c r="AT8" i="8"/>
  <c r="AU8" i="8"/>
  <c r="BD20" i="8"/>
  <c r="AS20" i="8"/>
  <c r="BC20" i="8"/>
  <c r="AY20" i="8"/>
  <c r="BA20" i="8"/>
  <c r="AL20" i="8"/>
  <c r="AV20" i="8"/>
  <c r="AQ20" i="8"/>
  <c r="AU20" i="8"/>
  <c r="AW20" i="8"/>
  <c r="AT20" i="8"/>
  <c r="AP20" i="8"/>
  <c r="AJ20" i="8"/>
  <c r="AX20" i="8"/>
  <c r="AO20" i="8"/>
  <c r="AM20" i="8"/>
  <c r="AZ20" i="8"/>
  <c r="AW32" i="8"/>
  <c r="AJ32" i="8"/>
  <c r="AV32" i="8"/>
  <c r="BC32" i="8"/>
  <c r="AX32" i="8"/>
  <c r="AQ32" i="8"/>
  <c r="BD32" i="8"/>
  <c r="AU32" i="8"/>
  <c r="AP32" i="8"/>
  <c r="AY32" i="8"/>
  <c r="AM32" i="8"/>
  <c r="AZ32" i="8"/>
  <c r="AT32" i="8"/>
  <c r="AS32" i="8"/>
  <c r="AO32" i="8"/>
  <c r="AL32" i="8"/>
  <c r="BA32" i="8"/>
  <c r="AZ38" i="8"/>
  <c r="AO38" i="8"/>
  <c r="AY38" i="8"/>
  <c r="AV38" i="8"/>
  <c r="BC38" i="8"/>
  <c r="AM38" i="8"/>
  <c r="BD38" i="8"/>
  <c r="AU38" i="8"/>
  <c r="AQ38" i="8"/>
  <c r="AJ38" i="8"/>
  <c r="BA38" i="8"/>
  <c r="AL38" i="8"/>
  <c r="AX38" i="8"/>
  <c r="AT38" i="8"/>
  <c r="AS38" i="8"/>
  <c r="AP38" i="8"/>
  <c r="AW38" i="8"/>
  <c r="AQ15" i="8"/>
  <c r="BA15" i="8"/>
  <c r="AP15" i="8"/>
  <c r="AL15" i="8"/>
  <c r="AV15" i="8"/>
  <c r="AO15" i="8"/>
  <c r="AZ15" i="8"/>
  <c r="AT15" i="8"/>
  <c r="AX15" i="8"/>
  <c r="AY15" i="8"/>
  <c r="AW15" i="8"/>
  <c r="AU15" i="8"/>
  <c r="AM15" i="8"/>
  <c r="AJ15" i="8"/>
  <c r="AS15" i="8"/>
  <c r="BD15" i="8"/>
  <c r="BC15" i="8"/>
  <c r="AV27" i="8"/>
  <c r="AU27" i="8"/>
  <c r="AQ27" i="8"/>
  <c r="AS27" i="8"/>
  <c r="BA27" i="8"/>
  <c r="AM27" i="8"/>
  <c r="AX27" i="8"/>
  <c r="BD27" i="8"/>
  <c r="AJ27" i="8"/>
  <c r="AW27" i="8"/>
  <c r="AP27" i="8"/>
  <c r="AO27" i="8"/>
  <c r="AT27" i="8"/>
  <c r="AL27" i="8"/>
  <c r="AY27" i="8"/>
  <c r="BC27" i="8"/>
  <c r="AZ27" i="8"/>
  <c r="AW33" i="8"/>
  <c r="AM33" i="8"/>
  <c r="BD33" i="8"/>
  <c r="AS33" i="8"/>
  <c r="AZ33" i="8"/>
  <c r="AL33" i="8"/>
  <c r="AV33" i="8"/>
  <c r="AU33" i="8"/>
  <c r="AQ33" i="8"/>
  <c r="BC33" i="8"/>
  <c r="BA33" i="8"/>
  <c r="AT33" i="8"/>
  <c r="AX33" i="8"/>
  <c r="AJ33" i="8"/>
  <c r="AP33" i="8"/>
  <c r="AO33" i="8"/>
  <c r="AY33" i="8"/>
  <c r="BC39" i="8"/>
  <c r="AQ39" i="8"/>
  <c r="AX39" i="8"/>
  <c r="AM39" i="8"/>
  <c r="AT39" i="8"/>
  <c r="BA39" i="8"/>
  <c r="AL39" i="8"/>
  <c r="AV39" i="8"/>
  <c r="AP39" i="8"/>
  <c r="AS39" i="8"/>
  <c r="AO39" i="8"/>
  <c r="AZ39" i="8"/>
  <c r="AY39" i="8"/>
  <c r="AW39" i="8"/>
  <c r="AJ39" i="8"/>
  <c r="BD39" i="8"/>
  <c r="AU39" i="8"/>
  <c r="AU45" i="8"/>
  <c r="BA45" i="8"/>
  <c r="AQ45" i="8"/>
  <c r="AS45" i="8"/>
  <c r="AZ45" i="8"/>
  <c r="AM45" i="8"/>
  <c r="BC45" i="8"/>
  <c r="AJ45" i="8"/>
  <c r="AV45" i="8"/>
  <c r="AP45" i="8"/>
  <c r="BD45" i="8"/>
  <c r="AT45" i="8"/>
  <c r="AL45" i="8"/>
  <c r="AX45" i="8"/>
  <c r="AW45" i="8"/>
  <c r="AO45" i="8"/>
  <c r="AY45" i="8"/>
  <c r="AY14" i="8"/>
  <c r="AX14" i="8"/>
  <c r="AM14" i="8"/>
  <c r="AU14" i="8"/>
  <c r="BA14" i="8"/>
  <c r="AJ14" i="8"/>
  <c r="AT14" i="8"/>
  <c r="BC14" i="8"/>
  <c r="AV14" i="8"/>
  <c r="AQ14" i="8"/>
  <c r="BD14" i="8"/>
  <c r="AS14" i="8"/>
  <c r="AO14" i="8"/>
  <c r="AL14" i="8"/>
  <c r="AZ14" i="8"/>
  <c r="AW14" i="8"/>
  <c r="AP14" i="8"/>
  <c r="BD26" i="8"/>
  <c r="AS26" i="8"/>
  <c r="BC26" i="8"/>
  <c r="AY26" i="8"/>
  <c r="AQ26" i="8"/>
  <c r="AM26" i="8"/>
  <c r="AV26" i="8"/>
  <c r="AP26" i="8"/>
  <c r="AJ26" i="8"/>
  <c r="AZ26" i="8"/>
  <c r="AW26" i="8"/>
  <c r="AU26" i="8"/>
  <c r="BA26" i="8"/>
  <c r="AX26" i="8"/>
  <c r="AO26" i="8"/>
  <c r="AL26" i="8"/>
  <c r="AT26" i="8"/>
  <c r="BD44" i="8"/>
  <c r="AS44" i="8"/>
  <c r="BC44" i="8"/>
  <c r="AY44" i="8"/>
  <c r="AQ44" i="8"/>
  <c r="AM44" i="8"/>
  <c r="AV44" i="8"/>
  <c r="AP44" i="8"/>
  <c r="AX44" i="8"/>
  <c r="AW44" i="8"/>
  <c r="AL44" i="8"/>
  <c r="BA44" i="8"/>
  <c r="AT44" i="8"/>
  <c r="AO44" i="8"/>
  <c r="AZ44" i="8"/>
  <c r="AU44" i="8"/>
  <c r="AJ44" i="8"/>
  <c r="AQ9" i="8"/>
  <c r="AT9" i="8"/>
  <c r="AM9" i="8"/>
  <c r="AV9" i="8"/>
  <c r="AW9" i="8"/>
  <c r="BD21" i="8"/>
  <c r="AU21" i="8"/>
  <c r="AZ21" i="8"/>
  <c r="AQ21" i="8"/>
  <c r="BC21" i="8"/>
  <c r="AP21" i="8"/>
  <c r="AO21" i="8"/>
  <c r="AX21" i="8"/>
  <c r="AV21" i="8"/>
  <c r="AL21" i="8"/>
  <c r="AJ21" i="8"/>
  <c r="BA21" i="8"/>
  <c r="AT21" i="8"/>
  <c r="AS21" i="8"/>
  <c r="AW21" i="8"/>
  <c r="AM21" i="8"/>
  <c r="AY21" i="8"/>
  <c r="BD16" i="8"/>
  <c r="AS16" i="8"/>
  <c r="BC16" i="8"/>
  <c r="AY16" i="8"/>
  <c r="AP16" i="8"/>
  <c r="AX16" i="8"/>
  <c r="AQ16" i="8"/>
  <c r="AL16" i="8"/>
  <c r="AM16" i="8"/>
  <c r="AJ16" i="8"/>
  <c r="BA16" i="8"/>
  <c r="AW16" i="8"/>
  <c r="AV16" i="8"/>
  <c r="AO16" i="8"/>
  <c r="AZ16" i="8"/>
  <c r="AU16" i="8"/>
  <c r="AT16" i="8"/>
  <c r="AV22" i="8"/>
  <c r="AU22" i="8"/>
  <c r="AQ22" i="8"/>
  <c r="BD22" i="8"/>
  <c r="AO22" i="8"/>
  <c r="AX22" i="8"/>
  <c r="AT22" i="8"/>
  <c r="AL22" i="8"/>
  <c r="AM22" i="8"/>
  <c r="AJ22" i="8"/>
  <c r="BA22" i="8"/>
  <c r="BC22" i="8"/>
  <c r="AZ22" i="8"/>
  <c r="AY22" i="8"/>
  <c r="AW22" i="8"/>
  <c r="AP22" i="8"/>
  <c r="AS22" i="8"/>
  <c r="AW28" i="8"/>
  <c r="AL28" i="8"/>
  <c r="AV28" i="8"/>
  <c r="AJ28" i="8"/>
  <c r="BC28" i="8"/>
  <c r="AS28" i="8"/>
  <c r="BA28" i="8"/>
  <c r="AU28" i="8"/>
  <c r="AT28" i="8"/>
  <c r="AP28" i="8"/>
  <c r="AX28" i="8"/>
  <c r="AM28" i="8"/>
  <c r="BD28" i="8"/>
  <c r="AZ28" i="8"/>
  <c r="AQ28" i="8"/>
  <c r="AO28" i="8"/>
  <c r="AY28" i="8"/>
  <c r="AZ34" i="8"/>
  <c r="AO34" i="8"/>
  <c r="AY34" i="8"/>
  <c r="AV34" i="8"/>
  <c r="AL34" i="8"/>
  <c r="AU34" i="8"/>
  <c r="BC34" i="8"/>
  <c r="AT34" i="8"/>
  <c r="AP34" i="8"/>
  <c r="AX34" i="8"/>
  <c r="AS34" i="8"/>
  <c r="AQ34" i="8"/>
  <c r="AM34" i="8"/>
  <c r="BD34" i="8"/>
  <c r="BA34" i="8"/>
  <c r="AW34" i="8"/>
  <c r="AJ34" i="8"/>
  <c r="AU40" i="8"/>
  <c r="AT40" i="8"/>
  <c r="BA40" i="8"/>
  <c r="AP40" i="8"/>
  <c r="BC40" i="8"/>
  <c r="AS40" i="8"/>
  <c r="BD40" i="8"/>
  <c r="AJ40" i="8"/>
  <c r="AW40" i="8"/>
  <c r="AQ40" i="8"/>
  <c r="AY40" i="8"/>
  <c r="AX40" i="8"/>
  <c r="AM40" i="8"/>
  <c r="AZ40" i="8"/>
  <c r="AV40" i="8"/>
  <c r="AO40" i="8"/>
  <c r="AL40" i="8"/>
  <c r="AL46" i="8"/>
  <c r="AW46" i="8"/>
  <c r="AJ46" i="8"/>
  <c r="BD46" i="8"/>
  <c r="AS46" i="8"/>
  <c r="AV46" i="8"/>
  <c r="BC46" i="8"/>
  <c r="AU46" i="8"/>
  <c r="AP46" i="8"/>
  <c r="AZ46" i="8"/>
  <c r="BA46" i="8"/>
  <c r="AY46" i="8"/>
  <c r="AX46" i="8"/>
  <c r="AO46" i="8"/>
  <c r="AM46" i="8"/>
  <c r="AT46" i="8"/>
  <c r="AQ46" i="8"/>
  <c r="AV17" i="8"/>
  <c r="AU17" i="8"/>
  <c r="AQ17" i="8"/>
  <c r="AZ17" i="8"/>
  <c r="AL17" i="8"/>
  <c r="AT17" i="8"/>
  <c r="AO17" i="8"/>
  <c r="BC17" i="8"/>
  <c r="AJ17" i="8"/>
  <c r="AP17" i="8"/>
  <c r="AS17" i="8"/>
  <c r="AM17" i="8"/>
  <c r="BD17" i="8"/>
  <c r="AY17" i="8"/>
  <c r="AX17" i="8"/>
  <c r="AW17" i="8"/>
  <c r="BA17" i="8"/>
  <c r="AW23" i="8"/>
  <c r="AL23" i="8"/>
  <c r="BD23" i="8"/>
  <c r="AS23" i="8"/>
  <c r="AY23" i="8"/>
  <c r="BC23" i="8"/>
  <c r="AO23" i="8"/>
  <c r="AJ23" i="8"/>
  <c r="AV23" i="8"/>
  <c r="AQ23" i="8"/>
  <c r="AT23" i="8"/>
  <c r="AP23" i="8"/>
  <c r="BA23" i="8"/>
  <c r="AZ23" i="8"/>
  <c r="AX23" i="8"/>
  <c r="AM23" i="8"/>
  <c r="AU23" i="8"/>
  <c r="AY29" i="8"/>
  <c r="AX29" i="8"/>
  <c r="AM29" i="8"/>
  <c r="AU29" i="8"/>
  <c r="AW29" i="8"/>
  <c r="AQ29" i="8"/>
  <c r="AL29" i="8"/>
  <c r="BC29" i="8"/>
  <c r="AT29" i="8"/>
  <c r="AP29" i="8"/>
  <c r="BD29" i="8"/>
  <c r="BA29" i="8"/>
  <c r="AS29" i="8"/>
  <c r="AJ29" i="8"/>
  <c r="AZ29" i="8"/>
  <c r="AO29" i="8"/>
  <c r="AV29" i="8"/>
  <c r="BC35" i="8"/>
  <c r="AQ35" i="8"/>
  <c r="AX35" i="8"/>
  <c r="AM35" i="8"/>
  <c r="AW35" i="8"/>
  <c r="AP35" i="8"/>
  <c r="BA35" i="8"/>
  <c r="AL35" i="8"/>
  <c r="BD35" i="8"/>
  <c r="AU35" i="8"/>
  <c r="AO35" i="8"/>
  <c r="AS35" i="8"/>
  <c r="AZ35" i="8"/>
  <c r="AV35" i="8"/>
  <c r="AT35" i="8"/>
  <c r="AY35" i="8"/>
  <c r="AJ35" i="8"/>
  <c r="AW41" i="8"/>
  <c r="AL41" i="8"/>
  <c r="AV41" i="8"/>
  <c r="AJ41" i="8"/>
  <c r="BC41" i="8"/>
  <c r="AX41" i="8"/>
  <c r="AQ41" i="8"/>
  <c r="AO41" i="8"/>
  <c r="BD41" i="8"/>
  <c r="AU41" i="8"/>
  <c r="BA41" i="8"/>
  <c r="AT41" i="8"/>
  <c r="AS41" i="8"/>
  <c r="AP41" i="8"/>
  <c r="AY41" i="8"/>
  <c r="AM41" i="8"/>
  <c r="AZ41" i="8"/>
  <c r="BA12" i="8"/>
  <c r="AU12" i="8"/>
  <c r="AX18" i="8"/>
  <c r="AM18" i="8"/>
  <c r="AL18" i="8"/>
  <c r="AT18" i="8"/>
  <c r="AV18" i="8"/>
  <c r="BD18" i="8"/>
  <c r="AP18" i="8"/>
  <c r="AU18" i="8"/>
  <c r="BA18" i="8"/>
  <c r="AW18" i="8"/>
  <c r="AS18" i="8"/>
  <c r="AJ18" i="8"/>
  <c r="BC18" i="8"/>
  <c r="AZ18" i="8"/>
  <c r="AQ18" i="8"/>
  <c r="AO18" i="8"/>
  <c r="AY18" i="8"/>
  <c r="AY24" i="8"/>
  <c r="AO24" i="8"/>
  <c r="AX24" i="8"/>
  <c r="AT24" i="8"/>
  <c r="AM24" i="8"/>
  <c r="BD24" i="8"/>
  <c r="AJ24" i="8"/>
  <c r="AV24" i="8"/>
  <c r="AZ24" i="8"/>
  <c r="AW24" i="8"/>
  <c r="AP24" i="8"/>
  <c r="BC24" i="8"/>
  <c r="BA24" i="8"/>
  <c r="AS24" i="8"/>
  <c r="AQ24" i="8"/>
  <c r="AL24" i="8"/>
  <c r="AU24" i="8"/>
  <c r="AQ30" i="8"/>
  <c r="BA30" i="8"/>
  <c r="AP30" i="8"/>
  <c r="AL30" i="8"/>
  <c r="AS30" i="8"/>
  <c r="AZ30" i="8"/>
  <c r="AJ30" i="8"/>
  <c r="AW30" i="8"/>
  <c r="BD30" i="8"/>
  <c r="AU30" i="8"/>
  <c r="AO30" i="8"/>
  <c r="AY30" i="8"/>
  <c r="BC30" i="8"/>
  <c r="AX30" i="8"/>
  <c r="AV30" i="8"/>
  <c r="AM30" i="8"/>
  <c r="AT30" i="8"/>
  <c r="AU36" i="8"/>
  <c r="AT36" i="8"/>
  <c r="BA36" i="8"/>
  <c r="AP36" i="8"/>
  <c r="AZ36" i="8"/>
  <c r="AL36" i="8"/>
  <c r="BC36" i="8"/>
  <c r="AV36" i="8"/>
  <c r="AO36" i="8"/>
  <c r="AX36" i="8"/>
  <c r="AW36" i="8"/>
  <c r="AM36" i="8"/>
  <c r="AJ36" i="8"/>
  <c r="AY36" i="8"/>
  <c r="AS36" i="8"/>
  <c r="AQ36" i="8"/>
  <c r="BD36" i="8"/>
  <c r="AY42" i="8"/>
  <c r="AX42" i="8"/>
  <c r="AM42" i="8"/>
  <c r="AU42" i="8"/>
  <c r="AS42" i="8"/>
  <c r="AL42" i="8"/>
  <c r="BD42" i="8"/>
  <c r="AV42" i="8"/>
  <c r="AQ42" i="8"/>
  <c r="AJ42" i="8"/>
  <c r="BA42" i="8"/>
  <c r="AW42" i="8"/>
  <c r="AT42" i="8"/>
  <c r="AZ42" i="8"/>
  <c r="AO42" i="8"/>
  <c r="AP42" i="8"/>
  <c r="BC42" i="8"/>
  <c r="AK10" i="6"/>
  <c r="DA10" i="6" s="1"/>
  <c r="DB10" i="6" s="1"/>
  <c r="AJ10" i="6"/>
  <c r="CP10" i="6"/>
  <c r="AL10" i="6"/>
  <c r="CK10" i="6" s="1"/>
  <c r="CL10" i="6" s="1"/>
  <c r="AW13" i="8"/>
  <c r="BC13" i="8"/>
  <c r="AT13" i="8"/>
  <c r="AY13" i="8"/>
  <c r="AM13" i="8"/>
  <c r="BD13" i="8"/>
  <c r="AP13" i="8"/>
  <c r="AU13" i="8"/>
  <c r="AZ13" i="8"/>
  <c r="AX13" i="8"/>
  <c r="AQ13" i="8"/>
  <c r="AS13" i="8"/>
  <c r="AO13" i="8"/>
  <c r="AL13" i="8"/>
  <c r="AJ13" i="8"/>
  <c r="BA13" i="8"/>
  <c r="AV13" i="8"/>
  <c r="BA19" i="8"/>
  <c r="AP19" i="8"/>
  <c r="AZ19" i="8"/>
  <c r="AO19" i="8"/>
  <c r="AW19" i="8"/>
  <c r="AJ19" i="8"/>
  <c r="AY19" i="8"/>
  <c r="AT19" i="8"/>
  <c r="BD19" i="8"/>
  <c r="AL19" i="8"/>
  <c r="AX19" i="8"/>
  <c r="AQ19" i="8"/>
  <c r="BC19" i="8"/>
  <c r="AM19" i="8"/>
  <c r="AV19" i="8"/>
  <c r="AS19" i="8"/>
  <c r="AU19" i="8"/>
  <c r="BA25" i="8"/>
  <c r="AQ25" i="8"/>
  <c r="AZ25" i="8"/>
  <c r="AP25" i="8"/>
  <c r="AW25" i="8"/>
  <c r="AL25" i="8"/>
  <c r="BC25" i="8"/>
  <c r="AT25" i="8"/>
  <c r="BD25" i="8"/>
  <c r="AV25" i="8"/>
  <c r="AU25" i="8"/>
  <c r="AS25" i="8"/>
  <c r="AO25" i="8"/>
  <c r="AY25" i="8"/>
  <c r="AX25" i="8"/>
  <c r="AM25" i="8"/>
  <c r="AJ25" i="8"/>
  <c r="AT31" i="8"/>
  <c r="BD31" i="8"/>
  <c r="AS31" i="8"/>
  <c r="AZ31" i="8"/>
  <c r="AO31" i="8"/>
  <c r="AM31" i="8"/>
  <c r="AW31" i="8"/>
  <c r="BC31" i="8"/>
  <c r="AV31" i="8"/>
  <c r="AP31" i="8"/>
  <c r="AQ31" i="8"/>
  <c r="BA31" i="8"/>
  <c r="AY31" i="8"/>
  <c r="AX31" i="8"/>
  <c r="AL31" i="8"/>
  <c r="AU31" i="8"/>
  <c r="AJ31" i="8"/>
  <c r="AL37" i="8"/>
  <c r="AW37" i="8"/>
  <c r="AJ37" i="8"/>
  <c r="BD37" i="8"/>
  <c r="AS37" i="8"/>
  <c r="AV37" i="8"/>
  <c r="BC37" i="8"/>
  <c r="AU37" i="8"/>
  <c r="AP37" i="8"/>
  <c r="BA37" i="8"/>
  <c r="AT37" i="8"/>
  <c r="AZ37" i="8"/>
  <c r="AY37" i="8"/>
  <c r="AO37" i="8"/>
  <c r="AM37" i="8"/>
  <c r="AX37" i="8"/>
  <c r="AQ37" i="8"/>
  <c r="BA43" i="8"/>
  <c r="AQ43" i="8"/>
  <c r="AZ43" i="8"/>
  <c r="AP43" i="8"/>
  <c r="AW43" i="8"/>
  <c r="AL43" i="8"/>
  <c r="BC43" i="8"/>
  <c r="AT43" i="8"/>
  <c r="BD43" i="8"/>
  <c r="AV43" i="8"/>
  <c r="AS43" i="8"/>
  <c r="AO43" i="8"/>
  <c r="AU43" i="8"/>
  <c r="AM43" i="8"/>
  <c r="AJ43" i="8"/>
  <c r="AY43" i="8"/>
  <c r="AX43" i="8"/>
  <c r="AQ11" i="8"/>
  <c r="AW11" i="8"/>
  <c r="AV11" i="8"/>
  <c r="AT11" i="8"/>
  <c r="AT10" i="8"/>
  <c r="AM10" i="8"/>
  <c r="AQ10" i="8"/>
  <c r="AV10" i="8"/>
  <c r="AW10" i="8"/>
  <c r="CK15" i="6" l="1"/>
  <c r="CE15" i="6"/>
  <c r="CF15" i="6" s="1"/>
  <c r="AQ12" i="8" s="1"/>
  <c r="BQ15" i="6"/>
  <c r="BW15" i="6"/>
  <c r="BX15" i="6" s="1"/>
  <c r="AM12" i="8" s="1"/>
  <c r="CU15" i="6"/>
  <c r="CG15" i="6"/>
  <c r="CH15" i="6" s="1"/>
  <c r="AR12" i="8" s="1"/>
  <c r="CC15" i="6"/>
  <c r="DB53" i="6"/>
  <c r="BB50" i="8" s="1"/>
  <c r="DB52" i="6"/>
  <c r="BB49" i="8" s="1"/>
  <c r="DB51" i="6"/>
  <c r="BB48" i="8" s="1"/>
  <c r="DB50" i="6"/>
  <c r="BB7" i="8"/>
  <c r="AJ11" i="8"/>
  <c r="AZ9" i="8"/>
  <c r="AU9" i="8"/>
  <c r="CD10" i="6"/>
  <c r="AN43" i="8"/>
  <c r="AN14" i="8"/>
  <c r="AX8" i="8"/>
  <c r="AN36" i="8"/>
  <c r="AN26" i="8"/>
  <c r="AJ10" i="8"/>
  <c r="AN30" i="8"/>
  <c r="AN34" i="8"/>
  <c r="AN18" i="8"/>
  <c r="AL9" i="8"/>
  <c r="AN38" i="8"/>
  <c r="AN20" i="8"/>
  <c r="AN13" i="8"/>
  <c r="AN24" i="8"/>
  <c r="AN41" i="8"/>
  <c r="BA9" i="8"/>
  <c r="AN29" i="8"/>
  <c r="AN40" i="8"/>
  <c r="AN28" i="8"/>
  <c r="AN44" i="8"/>
  <c r="AN32" i="8"/>
  <c r="AM8" i="8"/>
  <c r="AZ10" i="8"/>
  <c r="AN39" i="8"/>
  <c r="AN17" i="8"/>
  <c r="AN37" i="8"/>
  <c r="AN23" i="8"/>
  <c r="AN15" i="8"/>
  <c r="AN25" i="8"/>
  <c r="AN46" i="8"/>
  <c r="AN22" i="8"/>
  <c r="AP9" i="8"/>
  <c r="AN33" i="8"/>
  <c r="AZ8" i="8"/>
  <c r="AN19" i="8"/>
  <c r="AN42" i="8"/>
  <c r="AN16" i="8"/>
  <c r="AN21" i="8"/>
  <c r="AN27" i="8"/>
  <c r="AN31" i="8"/>
  <c r="BA7" i="8"/>
  <c r="AN35" i="8"/>
  <c r="AN45" i="8"/>
  <c r="AL8" i="8"/>
  <c r="AU10" i="8"/>
  <c r="AM11" i="8"/>
  <c r="BA10" i="8"/>
  <c r="AP11" i="8"/>
  <c r="AL11" i="8"/>
  <c r="AZ11" i="8"/>
  <c r="BA11" i="8"/>
  <c r="AP10" i="8"/>
  <c r="CI15" i="6" l="1"/>
  <c r="CJ15" i="6" s="1"/>
  <c r="AS12" i="8" s="1"/>
  <c r="CD15" i="6"/>
  <c r="AP12" i="8" s="1"/>
  <c r="DC15" i="6"/>
  <c r="DD15" i="6" s="1"/>
  <c r="BC12" i="8" s="1"/>
  <c r="CV15" i="6"/>
  <c r="AY12" i="8" s="1"/>
  <c r="BY15" i="6"/>
  <c r="BR15" i="6"/>
  <c r="AJ12" i="8" s="1"/>
  <c r="CL15" i="6"/>
  <c r="AT12" i="8" s="1"/>
  <c r="CS15" i="6"/>
  <c r="CT15" i="6" s="1"/>
  <c r="AX12" i="8" s="1"/>
  <c r="DB54" i="6"/>
  <c r="BB51" i="8" s="1"/>
  <c r="BB47" i="8"/>
  <c r="CS10" i="6"/>
  <c r="AX9" i="8"/>
  <c r="AJ9" i="8"/>
  <c r="AJ8" i="8"/>
  <c r="AO9" i="8"/>
  <c r="AS9" i="8"/>
  <c r="AY9" i="8"/>
  <c r="BC9" i="8"/>
  <c r="AY8" i="8"/>
  <c r="BC8" i="8"/>
  <c r="AS8" i="8"/>
  <c r="AO8" i="8"/>
  <c r="AX10" i="8"/>
  <c r="AX11" i="8"/>
  <c r="AU11" i="8"/>
  <c r="AY11" i="8"/>
  <c r="BC11" i="8"/>
  <c r="AN11" i="8"/>
  <c r="AO11" i="8"/>
  <c r="AS11" i="8"/>
  <c r="AL10" i="8"/>
  <c r="AS10" i="8"/>
  <c r="AO10" i="8"/>
  <c r="AY10" i="8"/>
  <c r="BC10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DG15" i="6" l="1"/>
  <c r="BZ15" i="6"/>
  <c r="BD11" i="8"/>
  <c r="DE15" i="6" l="1"/>
  <c r="DF15" i="6" s="1"/>
  <c r="BD12" i="8" s="1"/>
  <c r="AN12" i="8"/>
  <c r="AN8" i="8"/>
  <c r="BD8" i="8"/>
  <c r="BD9" i="8"/>
  <c r="AN9" i="8"/>
  <c r="BD10" i="8"/>
  <c r="AN10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BY10" i="6" l="1"/>
  <c r="BZ10" i="6" s="1"/>
  <c r="CT10" i="6" l="1"/>
  <c r="AW7" i="8"/>
  <c r="AR7" i="8"/>
  <c r="AM7" i="8"/>
  <c r="AJ7" i="8"/>
  <c r="AK7" i="8"/>
  <c r="BZ53" i="6" l="1"/>
  <c r="BZ52" i="6"/>
  <c r="BZ51" i="6"/>
  <c r="BZ50" i="6"/>
  <c r="CT52" i="6"/>
  <c r="CT51" i="6"/>
  <c r="CT50" i="6"/>
  <c r="CT53" i="6"/>
  <c r="AU7" i="8"/>
  <c r="BZ54" i="6" l="1"/>
  <c r="CT54" i="6"/>
  <c r="AY7" i="8"/>
  <c r="AV7" i="8"/>
  <c r="AL7" i="8"/>
  <c r="AQ7" i="8" l="1"/>
  <c r="CI10" i="6"/>
  <c r="CJ10" i="6" s="1"/>
  <c r="AT7" i="8"/>
  <c r="AN7" i="8"/>
  <c r="CJ52" i="6" l="1"/>
  <c r="CJ53" i="6"/>
  <c r="AZ7" i="8"/>
  <c r="DC10" i="6"/>
  <c r="CB50" i="6"/>
  <c r="AP7" i="8"/>
  <c r="AX7" i="8"/>
  <c r="DD10" i="6" l="1"/>
  <c r="BC7" i="8" s="1"/>
  <c r="CJ50" i="6"/>
  <c r="CJ51" i="6"/>
  <c r="DG10" i="6"/>
  <c r="AO7" i="8"/>
  <c r="CB53" i="6"/>
  <c r="CB51" i="6"/>
  <c r="CB52" i="6"/>
  <c r="DE10" i="6" l="1"/>
  <c r="DF10" i="6" s="1"/>
  <c r="DF51" i="6" s="1"/>
  <c r="BD48" i="8" s="1"/>
  <c r="DD51" i="6"/>
  <c r="BC48" i="8" s="1"/>
  <c r="DD52" i="6"/>
  <c r="BC49" i="8" s="1"/>
  <c r="DD50" i="6"/>
  <c r="BC47" i="8" s="1"/>
  <c r="DD53" i="6"/>
  <c r="E8" i="9" s="1"/>
  <c r="CJ54" i="6"/>
  <c r="CB54" i="6"/>
  <c r="AS7" i="8"/>
  <c r="DF53" i="6" l="1"/>
  <c r="BD50" i="8" s="1"/>
  <c r="DF52" i="6"/>
  <c r="BD49" i="8" s="1"/>
  <c r="E7" i="9"/>
  <c r="E6" i="9"/>
  <c r="BC50" i="8"/>
  <c r="DD54" i="6"/>
  <c r="E5" i="9"/>
  <c r="DF50" i="6"/>
  <c r="E10" i="9"/>
  <c r="BC51" i="8"/>
  <c r="BD7" i="8"/>
  <c r="CV50" i="6"/>
  <c r="AY47" i="8" s="1"/>
  <c r="DF54" i="6" l="1"/>
  <c r="BD51" i="8" s="1"/>
  <c r="D7" i="9"/>
  <c r="BR52" i="6"/>
  <c r="AJ49" i="8" s="1"/>
  <c r="CX53" i="6"/>
  <c r="AZ50" i="8" s="1"/>
  <c r="AX48" i="8"/>
  <c r="AN48" i="8"/>
  <c r="CN53" i="6"/>
  <c r="AU50" i="8" s="1"/>
  <c r="BT50" i="6"/>
  <c r="AK47" i="8" s="1"/>
  <c r="CN50" i="6"/>
  <c r="AU47" i="8" s="1"/>
  <c r="BV52" i="6"/>
  <c r="AL49" i="8" s="1"/>
  <c r="CX50" i="6"/>
  <c r="AZ47" i="8" s="1"/>
  <c r="BT52" i="6"/>
  <c r="AK49" i="8" s="1"/>
  <c r="BR50" i="6"/>
  <c r="AJ47" i="8" s="1"/>
  <c r="BT53" i="6"/>
  <c r="AK50" i="8" s="1"/>
  <c r="BT51" i="6"/>
  <c r="AK48" i="8" s="1"/>
  <c r="BV53" i="6"/>
  <c r="AL50" i="8" s="1"/>
  <c r="CV53" i="6"/>
  <c r="AY50" i="8" s="1"/>
  <c r="CV52" i="6"/>
  <c r="AY49" i="8" s="1"/>
  <c r="CH53" i="6"/>
  <c r="AR50" i="8" s="1"/>
  <c r="CH51" i="6"/>
  <c r="AR48" i="8" s="1"/>
  <c r="BX53" i="6"/>
  <c r="AM50" i="8" s="1"/>
  <c r="BX52" i="6"/>
  <c r="AM49" i="8" s="1"/>
  <c r="BX50" i="6"/>
  <c r="BR51" i="6"/>
  <c r="AJ48" i="8" s="1"/>
  <c r="BR53" i="6"/>
  <c r="AJ50" i="8" s="1"/>
  <c r="CD50" i="6"/>
  <c r="CD53" i="6"/>
  <c r="AP50" i="8" s="1"/>
  <c r="CD51" i="6"/>
  <c r="AP48" i="8" s="1"/>
  <c r="CD52" i="6"/>
  <c r="AP49" i="8" s="1"/>
  <c r="CP53" i="6"/>
  <c r="AV50" i="8" s="1"/>
  <c r="CP50" i="6"/>
  <c r="CP52" i="6"/>
  <c r="AV49" i="8" s="1"/>
  <c r="CR52" i="6"/>
  <c r="AW49" i="8" s="1"/>
  <c r="CR50" i="6"/>
  <c r="CR51" i="6"/>
  <c r="AW48" i="8" s="1"/>
  <c r="CR53" i="6"/>
  <c r="AW50" i="8" s="1"/>
  <c r="CZ50" i="6"/>
  <c r="BA47" i="8" s="1"/>
  <c r="CZ51" i="6"/>
  <c r="BA48" i="8" s="1"/>
  <c r="CZ52" i="6"/>
  <c r="BA49" i="8" s="1"/>
  <c r="CZ53" i="6"/>
  <c r="BA50" i="8" s="1"/>
  <c r="BX51" i="6"/>
  <c r="AM48" i="8" s="1"/>
  <c r="CN51" i="6"/>
  <c r="AO50" i="8"/>
  <c r="AO49" i="8"/>
  <c r="AO48" i="8"/>
  <c r="BV51" i="6"/>
  <c r="AL48" i="8" s="1"/>
  <c r="CH52" i="6"/>
  <c r="AR49" i="8" s="1"/>
  <c r="CL51" i="6"/>
  <c r="AT48" i="8" s="1"/>
  <c r="CL50" i="6"/>
  <c r="CL53" i="6"/>
  <c r="AT50" i="8" s="1"/>
  <c r="CL52" i="6"/>
  <c r="AT49" i="8" s="1"/>
  <c r="CN52" i="6"/>
  <c r="AU49" i="8" s="1"/>
  <c r="BV50" i="6"/>
  <c r="CX51" i="6"/>
  <c r="AZ48" i="8" s="1"/>
  <c r="CX52" i="6"/>
  <c r="AZ49" i="8" s="1"/>
  <c r="CH50" i="6"/>
  <c r="CV51" i="6"/>
  <c r="AY48" i="8" s="1"/>
  <c r="CF52" i="6"/>
  <c r="AQ49" i="8" s="1"/>
  <c r="CF51" i="6"/>
  <c r="AQ48" i="8" s="1"/>
  <c r="CF53" i="6"/>
  <c r="AQ50" i="8" s="1"/>
  <c r="CF50" i="6"/>
  <c r="CP51" i="6"/>
  <c r="AV48" i="8" s="1"/>
  <c r="AX49" i="8" l="1"/>
  <c r="D6" i="9"/>
  <c r="B6" i="9"/>
  <c r="BT54" i="6"/>
  <c r="AK51" i="8" s="1"/>
  <c r="BR54" i="6"/>
  <c r="AJ51" i="8" s="1"/>
  <c r="B8" i="9"/>
  <c r="AN50" i="8"/>
  <c r="C6" i="9"/>
  <c r="AS48" i="8"/>
  <c r="AN47" i="8"/>
  <c r="B5" i="9"/>
  <c r="AT47" i="8"/>
  <c r="CL54" i="6"/>
  <c r="AT51" i="8" s="1"/>
  <c r="AX47" i="8"/>
  <c r="D5" i="9"/>
  <c r="AN49" i="8"/>
  <c r="B7" i="9"/>
  <c r="AX50" i="8"/>
  <c r="D8" i="9"/>
  <c r="AO47" i="8"/>
  <c r="AO51" i="8"/>
  <c r="AS50" i="8"/>
  <c r="C8" i="9"/>
  <c r="AS49" i="8"/>
  <c r="C7" i="9"/>
  <c r="AU48" i="8"/>
  <c r="CN54" i="6"/>
  <c r="AU51" i="8" s="1"/>
  <c r="AW47" i="8"/>
  <c r="CR54" i="6"/>
  <c r="AW51" i="8" s="1"/>
  <c r="AV47" i="8"/>
  <c r="CP54" i="6"/>
  <c r="AV51" i="8" s="1"/>
  <c r="AM47" i="8"/>
  <c r="BX54" i="6"/>
  <c r="AM51" i="8" s="1"/>
  <c r="AS47" i="8"/>
  <c r="C5" i="9"/>
  <c r="CX54" i="6"/>
  <c r="AZ51" i="8" s="1"/>
  <c r="AL47" i="8"/>
  <c r="BV54" i="6"/>
  <c r="AL51" i="8" s="1"/>
  <c r="AP47" i="8"/>
  <c r="CD54" i="6"/>
  <c r="AP51" i="8" s="1"/>
  <c r="CZ54" i="6"/>
  <c r="BA51" i="8" s="1"/>
  <c r="CV54" i="6"/>
  <c r="AY51" i="8" s="1"/>
  <c r="AR47" i="8"/>
  <c r="CH54" i="6"/>
  <c r="AR51" i="8" s="1"/>
  <c r="AQ47" i="8"/>
  <c r="CF54" i="6"/>
  <c r="AQ51" i="8" s="1"/>
  <c r="B9" i="9" l="1"/>
  <c r="F5" i="9"/>
  <c r="C9" i="9"/>
  <c r="D9" i="9"/>
  <c r="E9" i="9"/>
  <c r="AX51" i="8"/>
  <c r="D10" i="9"/>
  <c r="AS51" i="8"/>
  <c r="C10" i="9"/>
  <c r="AN51" i="8"/>
  <c r="B10" i="9"/>
  <c r="I9" i="9" l="1"/>
  <c r="H9" i="9"/>
  <c r="BD47" i="8"/>
  <c r="G10" i="9"/>
  <c r="G8" i="9"/>
  <c r="G5" i="9"/>
  <c r="G6" i="9"/>
  <c r="G9" i="9"/>
  <c r="I10" i="9"/>
  <c r="I7" i="9"/>
  <c r="I6" i="9"/>
  <c r="I5" i="9"/>
  <c r="F8" i="9"/>
  <c r="G7" i="9"/>
  <c r="F6" i="9"/>
  <c r="I8" i="9"/>
  <c r="J10" i="9"/>
  <c r="J8" i="9"/>
  <c r="J6" i="9"/>
  <c r="J7" i="9"/>
  <c r="J5" i="9"/>
  <c r="H10" i="9"/>
  <c r="H8" i="9"/>
  <c r="H5" i="9"/>
  <c r="H6" i="9"/>
  <c r="F7" i="9"/>
  <c r="J9" i="9"/>
  <c r="H7" i="9"/>
  <c r="F9" i="9" l="1"/>
  <c r="F10" i="9"/>
  <c r="K10" i="9" l="1"/>
  <c r="K5" i="9"/>
  <c r="K7" i="9"/>
  <c r="K8" i="9"/>
  <c r="K6" i="9"/>
  <c r="K9" i="9"/>
</calcChain>
</file>

<file path=xl/sharedStrings.xml><?xml version="1.0" encoding="utf-8"?>
<sst xmlns="http://schemas.openxmlformats.org/spreadsheetml/2006/main" count="1880" uniqueCount="419">
  <si>
    <t>C</t>
  </si>
  <si>
    <t>A</t>
  </si>
  <si>
    <t>B</t>
  </si>
  <si>
    <t>Resuelve problemas de gestión de datos e incertidumbre</t>
  </si>
  <si>
    <t>D</t>
  </si>
  <si>
    <t>N°</t>
  </si>
  <si>
    <t>Apellidos y nombres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</si>
  <si>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</si>
  <si>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</si>
  <si>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</si>
  <si>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</si>
  <si>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</si>
  <si>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</si>
  <si>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</si>
  <si>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</si>
  <si>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</si>
  <si>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</si>
  <si>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</si>
  <si>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</si>
  <si>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</si>
  <si>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</si>
  <si>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</si>
  <si>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</si>
  <si>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</si>
  <si>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</si>
  <si>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</si>
  <si>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</si>
  <si>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</si>
  <si>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</si>
  <si>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</si>
  <si>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</si>
  <si>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C2</t>
  </si>
  <si>
    <t>C3</t>
  </si>
  <si>
    <t>Leyenda de competencias y capacidades</t>
  </si>
  <si>
    <t>EI</t>
  </si>
  <si>
    <t>En inicio</t>
  </si>
  <si>
    <t>SR</t>
  </si>
  <si>
    <t>EP</t>
  </si>
  <si>
    <t>En proceso</t>
  </si>
  <si>
    <t>I</t>
  </si>
  <si>
    <t>Inadecuada</t>
  </si>
  <si>
    <t>LP</t>
  </si>
  <si>
    <t>Logro previsto</t>
  </si>
  <si>
    <t>P</t>
  </si>
  <si>
    <t>LD</t>
  </si>
  <si>
    <t>Logro destacado</t>
  </si>
  <si>
    <t>ADECUADA</t>
  </si>
  <si>
    <t>Total</t>
  </si>
  <si>
    <t>P25</t>
  </si>
  <si>
    <t>C1</t>
  </si>
  <si>
    <t>Resuelve problemas de Cantidad</t>
  </si>
  <si>
    <t>Resuelve problemas de Regularidad equivalencia y cambio</t>
  </si>
  <si>
    <t>Resuelve problemas de Forma, movimiento y localización</t>
  </si>
  <si>
    <t>C4</t>
  </si>
  <si>
    <t>Resuelve problemas de Gestión de datos e incertidumbre</t>
  </si>
  <si>
    <t>Mat</t>
  </si>
  <si>
    <t>Resuelve problemas de cantidad</t>
  </si>
  <si>
    <t>Resuelve problemas de regularidad equivalencia y cambio</t>
  </si>
  <si>
    <t>Resuelve problemas de forma, movimiento y localización</t>
  </si>
  <si>
    <t>TOTAL</t>
  </si>
  <si>
    <t>Sin respuesta (SR)</t>
  </si>
  <si>
    <t>Inadecuada (I)</t>
  </si>
  <si>
    <t>Adecuada (A)</t>
  </si>
  <si>
    <t>Maju</t>
  </si>
  <si>
    <t>Nveles de logro</t>
  </si>
  <si>
    <t>En inicio (EI)</t>
  </si>
  <si>
    <t>En proceso (EP)</t>
  </si>
  <si>
    <t>Logro previsto (LP)</t>
  </si>
  <si>
    <t>Logro destacado (LD)</t>
  </si>
  <si>
    <t>Requiere refuerzo</t>
  </si>
  <si>
    <t>UGEL</t>
  </si>
  <si>
    <t>DISTRITO</t>
  </si>
  <si>
    <t>SECCIÓN</t>
  </si>
  <si>
    <t>APELLIDOS Y NOMBRES</t>
  </si>
  <si>
    <t>IE</t>
  </si>
  <si>
    <t>Matemática</t>
  </si>
  <si>
    <t>EMEB</t>
  </si>
  <si>
    <t>San Pablo de Pillao</t>
  </si>
  <si>
    <t>Yacus</t>
  </si>
  <si>
    <t>Pillco Marca</t>
  </si>
  <si>
    <t>Yarumayo</t>
  </si>
  <si>
    <t>Santa María del Valle</t>
  </si>
  <si>
    <t>San Pedro de Chaulan</t>
  </si>
  <si>
    <t>San Francisco de Cayran</t>
  </si>
  <si>
    <t>Quisqui (Kichki)</t>
  </si>
  <si>
    <t>Margos</t>
  </si>
  <si>
    <t>Churubamba</t>
  </si>
  <si>
    <t>Chinchao</t>
  </si>
  <si>
    <t>Amarilis</t>
  </si>
  <si>
    <t>32014 JULIO ARMANDO RUIZ VASQUEZ</t>
  </si>
  <si>
    <t>33161</t>
  </si>
  <si>
    <t>SAN JOSE DE NAZARET</t>
  </si>
  <si>
    <t>MARISCAL CACERES</t>
  </si>
  <si>
    <t>32682</t>
  </si>
  <si>
    <t>32994</t>
  </si>
  <si>
    <t>32721</t>
  </si>
  <si>
    <t>32126 MARIA CAUSA DE NUESTRA ALEGRIA</t>
  </si>
  <si>
    <t>SEICHI IZUMI</t>
  </si>
  <si>
    <t>Huanuco</t>
  </si>
  <si>
    <t>32794 JAVIER ROLANDO TELLO</t>
  </si>
  <si>
    <t>32995</t>
  </si>
  <si>
    <t>32044</t>
  </si>
  <si>
    <t>32072</t>
  </si>
  <si>
    <t>32223 MARIANO DAMASO BERAUN</t>
  </si>
  <si>
    <t>32962 ROSULO SOTO CARRILLO</t>
  </si>
  <si>
    <t>MICAELA BASTIDAS</t>
  </si>
  <si>
    <t>APLICACION UNHEVAL</t>
  </si>
  <si>
    <t>33065</t>
  </si>
  <si>
    <t>32630</t>
  </si>
  <si>
    <t>32681</t>
  </si>
  <si>
    <t>32678</t>
  </si>
  <si>
    <t>32942 PILLCO MOZO</t>
  </si>
  <si>
    <t>32743 SANTA ROSA DE LIMA</t>
  </si>
  <si>
    <t>32073</t>
  </si>
  <si>
    <t>32079 SAMUEL CARDICH AMPUDIA</t>
  </si>
  <si>
    <t>MARINO ADRIAN MEZA ROSALES</t>
  </si>
  <si>
    <t>32844</t>
  </si>
  <si>
    <t>32124 ALEJO HUARAUYA PALOMINO</t>
  </si>
  <si>
    <t>33134</t>
  </si>
  <si>
    <t>32043 ALFONSO UGARTE</t>
  </si>
  <si>
    <t>32691 PASCUAL RUFINO ENCARNACION</t>
  </si>
  <si>
    <t>33507</t>
  </si>
  <si>
    <t>LLIHUARI</t>
  </si>
  <si>
    <t>32961 APARICIO POMARES HILARIO</t>
  </si>
  <si>
    <t>TORIBIO RODRIGUEZ DE MENDOZA</t>
  </si>
  <si>
    <t>32932 VICTOR DOMINGUEZ CONDEZO</t>
  </si>
  <si>
    <t>32706</t>
  </si>
  <si>
    <t>32123 JOSE ANTONIO ENCINAS FRANCO</t>
  </si>
  <si>
    <t>RICARDO PALMA SORIANO</t>
  </si>
  <si>
    <t>32013 PEDRO SANCHEZ GAVIDIA</t>
  </si>
  <si>
    <t>33077</t>
  </si>
  <si>
    <t>32837</t>
  </si>
  <si>
    <t>33074 HEROES DE JACTAY</t>
  </si>
  <si>
    <t>32082</t>
  </si>
  <si>
    <t>32080 CARLOS CASTILLO RIOS</t>
  </si>
  <si>
    <t>VICTOR ERNESTO VIVAR ESPINOZA</t>
  </si>
  <si>
    <t>33187</t>
  </si>
  <si>
    <t>32023 MARINO SILVA GOMEZ</t>
  </si>
  <si>
    <t>JORGE BASADRE</t>
  </si>
  <si>
    <t>32127 AUGUSTO RIVERA VARGAS</t>
  </si>
  <si>
    <t>32819</t>
  </si>
  <si>
    <t>33386</t>
  </si>
  <si>
    <t>CPED - 32021 MARIO VARGAS LLOSA</t>
  </si>
  <si>
    <t>32059</t>
  </si>
  <si>
    <t>32692</t>
  </si>
  <si>
    <t>32076 JAVIER PULGAR VIDAL</t>
  </si>
  <si>
    <t>32929 SEÑOR DE EXALTACION</t>
  </si>
  <si>
    <t>SANTA ROSA DE MAYOBAMBA</t>
  </si>
  <si>
    <t>PUENTE DURAND</t>
  </si>
  <si>
    <t>JAVIER PULGAR VIDAL</t>
  </si>
  <si>
    <t>32677</t>
  </si>
  <si>
    <t>MARCOS DURAN MARTEL</t>
  </si>
  <si>
    <t>JUANA MORENO</t>
  </si>
  <si>
    <t>JUAN VELASCO ALVARADO</t>
  </si>
  <si>
    <t>33076 PEDRO VILCA APAZA</t>
  </si>
  <si>
    <t>SARIAPAMPA</t>
  </si>
  <si>
    <t>EL AMAUTA JOSE CARLOS MARIATEGUI</t>
  </si>
  <si>
    <t>GRAN UNIDAD ESCOLAR LEONCIO PRADO</t>
  </si>
  <si>
    <t>32979</t>
  </si>
  <si>
    <t>32118</t>
  </si>
  <si>
    <t>32108 FELIPE HUAMAN POMA DE AYALA</t>
  </si>
  <si>
    <t>SANTA ISABEL</t>
  </si>
  <si>
    <t>32857</t>
  </si>
  <si>
    <t>CESAR VALLEJO</t>
  </si>
  <si>
    <t>FRANCISCO BOLOGNESI CERVANTES</t>
  </si>
  <si>
    <t>JOSE CONTRERAS CABRERA</t>
  </si>
  <si>
    <t>TAHUANTINSUYO</t>
  </si>
  <si>
    <t>32973 EL GRAN MAESTRO DE PITUMAMA</t>
  </si>
  <si>
    <t>SANTIAGO ANTUNEZ DE MAYOLO</t>
  </si>
  <si>
    <t>COLEGIO NACIONAL</t>
  </si>
  <si>
    <t>32117</t>
  </si>
  <si>
    <t>SAN SEBASTIAN</t>
  </si>
  <si>
    <t>TUPAC AMARU II</t>
  </si>
  <si>
    <t>APLICACION RURAL UNHEVAL</t>
  </si>
  <si>
    <t>GABRIEL AGUILAR NALVARTE</t>
  </si>
  <si>
    <t>CONDORMARCA</t>
  </si>
  <si>
    <t>32089</t>
  </si>
  <si>
    <t>MARIO VARGAS LLOSA</t>
  </si>
  <si>
    <t>ANDRES A. CACERES</t>
  </si>
  <si>
    <t>NUESTRA SEÑORA DE LOURDES</t>
  </si>
  <si>
    <t>DANIEL ALOMIAS ROBLES</t>
  </si>
  <si>
    <t>YARUMAYO</t>
  </si>
  <si>
    <t>TAMBOGAN</t>
  </si>
  <si>
    <t>YACUS</t>
  </si>
  <si>
    <t>DICIEMBRE</t>
  </si>
  <si>
    <t>JUAN JOSE CRESPO Y CASTILLO</t>
  </si>
  <si>
    <t>32029 JOSE MARIA ARGUEDAS</t>
  </si>
  <si>
    <t>SANTA_MARIA_DEL_VALLE</t>
  </si>
  <si>
    <t>NOVIEMBRE</t>
  </si>
  <si>
    <t>32132</t>
  </si>
  <si>
    <t>SAN_PEDRO_DE_CHAULAN</t>
  </si>
  <si>
    <t>OCTUBRE</t>
  </si>
  <si>
    <t>NACIONAL CHULLAY</t>
  </si>
  <si>
    <t>JESUS NAZARENO</t>
  </si>
  <si>
    <t>SAN_PABLO_DE_PILLAO</t>
  </si>
  <si>
    <t>SEPTIEMBRE</t>
  </si>
  <si>
    <t>HORACIO ZEBALLOS GAMES</t>
  </si>
  <si>
    <t>229 RAMIRO PRIALE PRIALE</t>
  </si>
  <si>
    <t>SAN_FRANCISCO_DE_CAYRAN</t>
  </si>
  <si>
    <t>Huelga o paro</t>
  </si>
  <si>
    <t>H</t>
  </si>
  <si>
    <t>AGOSTO</t>
  </si>
  <si>
    <t>MARIANO MELGAR</t>
  </si>
  <si>
    <t>QUISQUI</t>
  </si>
  <si>
    <t>Tardanza</t>
  </si>
  <si>
    <t>T</t>
  </si>
  <si>
    <t>JULIO</t>
  </si>
  <si>
    <t>CARLOS NORIEGA JIMENEZ</t>
  </si>
  <si>
    <t>NO APLICA</t>
  </si>
  <si>
    <t>PILLCO_MARCA</t>
  </si>
  <si>
    <t>Permiso sin goce de remuneraciones</t>
  </si>
  <si>
    <t>CETPRO</t>
  </si>
  <si>
    <t>JUNIO</t>
  </si>
  <si>
    <t>SANTA MARÍA DEL VALLE 1</t>
  </si>
  <si>
    <t>MARGOS</t>
  </si>
  <si>
    <t>Licencia sin goce de remuneraciones</t>
  </si>
  <si>
    <t>L</t>
  </si>
  <si>
    <t>CONTINUO VESPERTINO O NOCTURNO</t>
  </si>
  <si>
    <t>AVANZADO</t>
  </si>
  <si>
    <t>MAYO</t>
  </si>
  <si>
    <t>SAN PABLO DE PILLAO 1</t>
  </si>
  <si>
    <t>HUANUCO</t>
  </si>
  <si>
    <t>Inasistencia justificada(licencia, permiso, vacaciones)</t>
  </si>
  <si>
    <t>J</t>
  </si>
  <si>
    <t>CONTINUO SÓLO EN LA TARDE</t>
  </si>
  <si>
    <t>INICIAL/INTERMEDIO</t>
  </si>
  <si>
    <t>ABRIL</t>
  </si>
  <si>
    <t>CHURUBAMBA 1</t>
  </si>
  <si>
    <t>CHURUBAMBA</t>
  </si>
  <si>
    <t>Tercera Tardanza, considerada como inasistencia injustificada</t>
  </si>
  <si>
    <t>3T</t>
  </si>
  <si>
    <t>CONTINUO SÓLO EN LA MAÑANA</t>
  </si>
  <si>
    <t>EDUCACIÓN BÁSICA ESPECIAL</t>
  </si>
  <si>
    <t>SECUNDARIA</t>
  </si>
  <si>
    <t>MARZO</t>
  </si>
  <si>
    <t>CHINCHAO 1</t>
  </si>
  <si>
    <t>CHINCHAO</t>
  </si>
  <si>
    <t>Inasistencia injustificada</t>
  </si>
  <si>
    <t>CONTINUO MAÑANA, TARDE Y NOCHE</t>
  </si>
  <si>
    <t>EDUCACIÓN BÁSICA ALTERNATIVA</t>
  </si>
  <si>
    <t>PRIMARIA</t>
  </si>
  <si>
    <t>FEBRERO</t>
  </si>
  <si>
    <t>AMARILIS 1</t>
  </si>
  <si>
    <t>AMARILIS</t>
  </si>
  <si>
    <t>UGEL HUÁNUCO</t>
  </si>
  <si>
    <t>Dia Laborado</t>
  </si>
  <si>
    <t>CONTINUO MAÑANA Y TARDE</t>
  </si>
  <si>
    <t>EDUCACIÓN BÁSICA REGULAR</t>
  </si>
  <si>
    <t>INICIAL</t>
  </si>
  <si>
    <t>ENERO</t>
  </si>
  <si>
    <t>SAN PABLO DE PILLAO</t>
  </si>
  <si>
    <t>PILLCO MARCA</t>
  </si>
  <si>
    <t>SANTA MARÍA DEL VALLE</t>
  </si>
  <si>
    <t>SAN PEDRO DE CHAULAN</t>
  </si>
  <si>
    <t>SAN FRANCISCO DE CAYRAN</t>
  </si>
  <si>
    <t>Distrito</t>
  </si>
  <si>
    <t>OPCIONES</t>
  </si>
  <si>
    <t>CONDICIÓN</t>
  </si>
  <si>
    <t>TURNO</t>
  </si>
  <si>
    <t>MODALIDAD</t>
  </si>
  <si>
    <t>NIVEL</t>
  </si>
  <si>
    <t>MES</t>
  </si>
  <si>
    <t>AÑO</t>
  </si>
  <si>
    <t>PROFESOR</t>
  </si>
  <si>
    <t>SITUACIÓN LAB.</t>
  </si>
  <si>
    <t>NOMBRADO/A</t>
  </si>
  <si>
    <t>CONTRATADO/A</t>
  </si>
  <si>
    <t>DESTACADO/A</t>
  </si>
  <si>
    <t>ENCARGADO/A</t>
  </si>
  <si>
    <t>DESIGNADO/A</t>
  </si>
  <si>
    <t>INSTITUCIÓN EDUCATIVA:</t>
  </si>
  <si>
    <t>PROFESOR(A):</t>
  </si>
  <si>
    <t>Traduce cantidades a expresiones numéricas</t>
  </si>
  <si>
    <t>Comunica su comprensión sobre los números y las operaciones</t>
  </si>
  <si>
    <t>Usa estrategias y procedimientos de estimación y cálculo</t>
  </si>
  <si>
    <t>Argumenta afirmaciones sobre las relaciones numéricas y las operaciones</t>
  </si>
  <si>
    <t>Traduce datos y condiciones a expresiones algebraicas</t>
  </si>
  <si>
    <t>Comunica su comprensión sobre las relaciones algebraicas</t>
  </si>
  <si>
    <t>Usa estrategias y procedimientos para encontrar reglas generales</t>
  </si>
  <si>
    <t>Argumenta afirmaciones sobre relaciones de cambio y equivalencia</t>
  </si>
  <si>
    <t>Modela con formas geométricas y sus transformaciones</t>
  </si>
  <si>
    <t>Comunica su comprensión sobre las formas y relaciones geométricas</t>
  </si>
  <si>
    <t>Usa estrategias y procedimientos para medir y orientarse en el espacio</t>
  </si>
  <si>
    <t>Argumenta afirmaciones sobre relaciones geométricas</t>
  </si>
  <si>
    <t>Representa datos con gráficos y medidas estadísticas o probabilísticas</t>
  </si>
  <si>
    <t>Comunica su comprensión de los conceptos estadísticos y probabilísticos</t>
  </si>
  <si>
    <t>Usa estrategias y procedimientos para recopilar y procesar datos</t>
  </si>
  <si>
    <t>Sustenta conclusiones o decisiones con base en la información obtenida</t>
  </si>
  <si>
    <t>Dr. Eugenio Marlon Evaristo Borja.
Cel. 944434453</t>
  </si>
  <si>
    <t xml:space="preserve">Pregunta </t>
  </si>
  <si>
    <t>P 1</t>
  </si>
  <si>
    <t>P 2</t>
  </si>
  <si>
    <t>P 3</t>
  </si>
  <si>
    <t>P 4</t>
  </si>
  <si>
    <t>P 5</t>
  </si>
  <si>
    <t>P 6</t>
  </si>
  <si>
    <t>P 7</t>
  </si>
  <si>
    <t>P 8</t>
  </si>
  <si>
    <t>P 9</t>
  </si>
  <si>
    <t>P 10</t>
  </si>
  <si>
    <t>P 11</t>
  </si>
  <si>
    <t>P 12</t>
  </si>
  <si>
    <t>P 13</t>
  </si>
  <si>
    <t>P 14</t>
  </si>
  <si>
    <t>P 15</t>
  </si>
  <si>
    <t>P 16</t>
  </si>
  <si>
    <t>P 17</t>
  </si>
  <si>
    <t>P 18</t>
  </si>
  <si>
    <t>P 19</t>
  </si>
  <si>
    <t>P 20</t>
  </si>
  <si>
    <t>P 21</t>
  </si>
  <si>
    <t>P 22</t>
  </si>
  <si>
    <t>P 23</t>
  </si>
  <si>
    <t>P 24</t>
  </si>
  <si>
    <t>P 25</t>
  </si>
  <si>
    <t>P 26</t>
  </si>
  <si>
    <t>P 27</t>
  </si>
  <si>
    <t>P 28</t>
  </si>
  <si>
    <t>P 29</t>
  </si>
  <si>
    <t>P 30</t>
  </si>
  <si>
    <t>P 31</t>
  </si>
  <si>
    <t>P 32</t>
  </si>
  <si>
    <t xml:space="preserve">Situación </t>
  </si>
  <si>
    <t xml:space="preserve">Competencia </t>
  </si>
  <si>
    <t>R. P. Cantidad</t>
  </si>
  <si>
    <t>R. P. Regularidad, equivalencia y cambio</t>
  </si>
  <si>
    <t>R. P. Gestión de datos e incertidumbre</t>
  </si>
  <si>
    <t>R. P. Forma, movimiento y localización</t>
  </si>
  <si>
    <t xml:space="preserve">Capacidad </t>
  </si>
  <si>
    <t>Comunica su comprensión sobre relaciones algebraicas</t>
  </si>
  <si>
    <t>Usa estrategias y procedimientos para orientarse en el espacio</t>
  </si>
  <si>
    <t>Desempeño</t>
  </si>
  <si>
    <t xml:space="preserve">Alternativa </t>
  </si>
  <si>
    <t>P26</t>
  </si>
  <si>
    <t>P27</t>
  </si>
  <si>
    <t>P28</t>
  </si>
  <si>
    <t>P29</t>
  </si>
  <si>
    <t>P30</t>
  </si>
  <si>
    <t>P31</t>
  </si>
  <si>
    <t>P32</t>
  </si>
  <si>
    <t>Elaborado por el Dr. Eugenio Marlon Evaristo Borja.</t>
  </si>
  <si>
    <t>NC1</t>
  </si>
  <si>
    <t>NC2</t>
  </si>
  <si>
    <t>NC3</t>
  </si>
  <si>
    <t>NC4</t>
  </si>
  <si>
    <t>NLM</t>
  </si>
  <si>
    <t>AD</t>
  </si>
  <si>
    <t>C1%</t>
  </si>
  <si>
    <t>C2%</t>
  </si>
  <si>
    <t>C3%</t>
  </si>
  <si>
    <t>C4%</t>
  </si>
  <si>
    <t>Mat%</t>
  </si>
  <si>
    <t>"B"</t>
  </si>
  <si>
    <t>UGEL:</t>
  </si>
  <si>
    <t>DISTRITO:</t>
  </si>
  <si>
    <t>EUGENIO MARLON EVARISTO BORJA</t>
  </si>
  <si>
    <t>Rodrigo Asca Dias</t>
  </si>
  <si>
    <t>Identifica la expresión que muestra la relación entre los datos de una gráfica estadística de barras referida a datos cualitativos nominales</t>
  </si>
  <si>
    <t>P 33</t>
  </si>
  <si>
    <t>P33</t>
  </si>
  <si>
    <t>Parcial</t>
  </si>
  <si>
    <t>Adecuada</t>
  </si>
  <si>
    <t>INDUSTRIAL HERMILIO VALDIZAN</t>
  </si>
  <si>
    <t>NUESTRA SEÑORA DE LAS MERCEDES</t>
  </si>
  <si>
    <t>MILAGRO DE FATIMA</t>
  </si>
  <si>
    <t>ILLATHUPA</t>
  </si>
  <si>
    <t>MILITAR MARIANO IGNACIO PRADO</t>
  </si>
  <si>
    <t>COAR HUANUCO</t>
  </si>
  <si>
    <t>Preferencia de canciones</t>
  </si>
  <si>
    <t>Comunica la comprensión de los conceptos estadísticos y probabilísticos</t>
  </si>
  <si>
    <t>Evalúa afirmaciones vinculadas a la interpretación de la información proporcionada en una gráfica estadística de barras referida a datos cualitativos nominales</t>
  </si>
  <si>
    <t>Diseño de lámparas</t>
  </si>
  <si>
    <t>Usa modelos referidos a cubos, prismas y cilindros y los relaciona con sus respectivos desarrollos de cuerpos</t>
  </si>
  <si>
    <t>Balanza en equilibrio</t>
  </si>
  <si>
    <t>Identifica la expresión que representa la condición de equilibrio mostrado en un soporte gráfico</t>
  </si>
  <si>
    <t>Evalúa afirmaciones sobre las condiciones de equilibrio a partir de una situación</t>
  </si>
  <si>
    <t>Traduce datos y condiciones a expresiones algebraicas y gráficas</t>
  </si>
  <si>
    <t>Establece relaciones entre las medidas de masa de objetos para plantear condiciones de equilibrio en una situación apoyada en soporte gráfico</t>
  </si>
  <si>
    <t>Emplea procedimientos que involucran las propiedades de la igualdad y establece la relación entre dos situaciones en equilibrio</t>
  </si>
  <si>
    <t xml:space="preserve">P 8 </t>
  </si>
  <si>
    <t xml:space="preserve">Aviso de vacunación </t>
  </si>
  <si>
    <t>Identifica la expresión verbal que corresponde a un número natural en un contexto</t>
  </si>
  <si>
    <t>Establece relaciones entre datos referidos a cantidades en acciones de comparar o igualar al resolver problemas que involucra operaciones con números naturales en un contexto</t>
  </si>
  <si>
    <t>Reconoce el procedimiento respecto a una operación aditiva o multiplicativa con números naturales</t>
  </si>
  <si>
    <t>Evalúa afirmaciones referidas a las relaciones de orden y propiedades de los números naturales en un contexto</t>
  </si>
  <si>
    <t>Pasadizo de mayólicas</t>
  </si>
  <si>
    <t>Realiza procedimientos para hallar los valores referidos a patrones aditivos en una situación</t>
  </si>
  <si>
    <t>Establece relaciones entre datos que muestran una regularidad y lo expresa en regla de formación referida a una sucesión aritmética</t>
  </si>
  <si>
    <t>Evalúa afirmaciones referidas a patrones aditivos vinculado a una situación</t>
  </si>
  <si>
    <t>Sorteo de camisas</t>
  </si>
  <si>
    <t>Representa la probabilidad de un suceso a través de su valor decimal o fraccionario</t>
  </si>
  <si>
    <t>Diseño de cajas</t>
  </si>
  <si>
    <t xml:space="preserve">Relaciona un objeto con su respectivo desarrollo </t>
  </si>
  <si>
    <t>Evalúa afirmaciones referidas a los atributos de forma, medida y propiedades de un prisma en una situación</t>
  </si>
  <si>
    <t>Emplea procedimientos para hallar el área o volumen de un prisma al resolver un problema</t>
  </si>
  <si>
    <t>Receta de postre</t>
  </si>
  <si>
    <t>Emplea procedimientos relacionado a operaciones multiplicativas con fracciones al resolver un problema</t>
  </si>
  <si>
    <t>Establece relaciones entre datos de cantidades en situaciones de agregar o quitar que involucra operaciones con fracciones al resolver un problema</t>
  </si>
  <si>
    <t>Selecciona la representación que demuestra un proceso aditivo con fracciones, considerando las fracciones mixtas y basándose en la comprensión de la fracción como medida</t>
  </si>
  <si>
    <t>Evalúa afirmaciones referidas a las operaciones y propiedades de la fracción en una situación</t>
  </si>
  <si>
    <t>Propagación del sonido</t>
  </si>
  <si>
    <t>Establece la correspondencia entre una representación y otra referida a la comprensión de la relación entre dos magnitudes en una condición de proporcionalidad</t>
  </si>
  <si>
    <t>Emplea procedimientos referidos a establecer la relación de proporcionalidad en un soporte grafico para resolver un problema</t>
  </si>
  <si>
    <t>Evalúa afirmaciones referidas las relaciones de proporcionalidad en una situación</t>
  </si>
  <si>
    <t>Cancha de básquet</t>
  </si>
  <si>
    <t>Establece relaciones entre las características y los atributos medibles de una forma bidimensional compuesta al resolver un problema que involucra el perímetro y/o área</t>
  </si>
  <si>
    <t>Explorando diversos diseños</t>
  </si>
  <si>
    <t>Establece relaciones entre las características de forma de objetos reales, identificando y asociando sus atributos</t>
  </si>
  <si>
    <t>Horas para dormir</t>
  </si>
  <si>
    <t>Identifica la expresión que muestra la relación entre los datos de una tabla estadística de barras referida a datos cuantitativos discretos</t>
  </si>
  <si>
    <t>Representa las características de una población asociadas a variables cuantitativas discretas a través de un gráfico estadístico de barras</t>
  </si>
  <si>
    <t>Ofertas</t>
  </si>
  <si>
    <t>Establece relaciones entre datos referidos a cantidades y descuentos al resolver problemas que involucra operaciones con números naturales y porcentajes</t>
  </si>
  <si>
    <t>Emplea procedimientos para realizar operaciones con aumentos o descuentos porcentuales sucesivos al resolver un problema</t>
  </si>
  <si>
    <t>Identifica la representación gráfica referida a una expresión porcentual en una situación</t>
  </si>
  <si>
    <t>Evalúa afirmaciones sobre descuentos porcentuales en una situación</t>
  </si>
  <si>
    <t>MATRIZ DE LA EVALUACIÓN DIAGNÓSTICA DEL PRIMER GRADO DE SECUNDARIA
MATEMÁTICA</t>
  </si>
  <si>
    <t>Parcial (P)</t>
  </si>
  <si>
    <t>REGISTRO DE LA EVALUACIÓN DIAGNÓSTICA SECUNDARIA - MATEMÁTICA - PRIMER 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</si>
</sst>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6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7.5"/>
      <name val="Calibri"/>
      <family val="2"/>
    </font>
    <font>
      <sz val="7"/>
      <color rgb="FF000000"/>
      <name val="Calibri"/>
      <family val="2"/>
    </font>
    <font>
      <sz val="6"/>
      <color rgb="FF363435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color rgb="FF000000"/>
      <name val="Calibri"/>
      <family val="2"/>
    </font>
    <font>
      <sz val="11"/>
      <color theme="0"/>
      <name val="Calibri"/>
      <family val="2"/>
      <charset val="204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7"/>
      <color rgb="FF000000"/>
      <name val="Calibri"/>
      <family val="2"/>
      <charset val="204"/>
    </font>
    <font>
      <sz val="9"/>
      <color theme="0"/>
      <name val="Calibri"/>
      <family val="2"/>
    </font>
    <font>
      <sz val="7"/>
      <name val="Calibri"/>
      <family val="2"/>
      <scheme val="minor"/>
    </font>
    <font>
      <sz val="7"/>
      <name val="Calibri"/>
      <family val="2"/>
    </font>
    <font>
      <b/>
      <sz val="22"/>
      <color rgb="FF002060"/>
      <name val="Calibri"/>
      <family val="2"/>
    </font>
    <font>
      <sz val="10"/>
      <color rgb="FF000000"/>
      <name val="Calibri"/>
      <family val="2"/>
      <charset val="204"/>
    </font>
    <font>
      <sz val="8"/>
      <color theme="1"/>
      <name val="Calibri"/>
      <family val="2"/>
    </font>
    <font>
      <sz val="9"/>
      <color rgb="FF363435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C00000"/>
      <name val="Calibri"/>
      <family val="2"/>
    </font>
    <font>
      <sz val="8"/>
      <color rgb="FFFF0000"/>
      <name val="Calibri"/>
      <family val="2"/>
    </font>
    <font>
      <sz val="8"/>
      <color rgb="FFFFC000"/>
      <name val="Calibri"/>
      <family val="2"/>
    </font>
    <font>
      <sz val="8"/>
      <color rgb="FF0070C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sz val="10"/>
      <color rgb="FF000000"/>
      <name val="Calibri"/>
      <family val="2"/>
    </font>
    <font>
      <sz val="6"/>
      <color theme="0"/>
      <name val="Calibri"/>
      <family val="2"/>
    </font>
    <font>
      <sz val="11"/>
      <color theme="0"/>
      <name val="Calibri"/>
      <family val="2"/>
    </font>
    <font>
      <sz val="10"/>
      <color theme="0"/>
      <name val="Calibri"/>
      <family val="2"/>
    </font>
    <font>
      <b/>
      <sz val="11"/>
      <color rgb="FF000000"/>
      <name val="Calibri"/>
      <family val="2"/>
    </font>
    <font>
      <sz val="6"/>
      <color rgb="FF002060"/>
      <name val="Calibri"/>
      <family val="2"/>
    </font>
    <font>
      <b/>
      <sz val="14"/>
      <color rgb="FF000000"/>
      <name val="Calibri"/>
      <family val="2"/>
    </font>
    <font>
      <sz val="9"/>
      <color theme="0"/>
      <name val="Brush Script MT"/>
      <family val="4"/>
    </font>
    <font>
      <sz val="9"/>
      <color theme="1"/>
      <name val="Calibri"/>
      <family val="2"/>
    </font>
    <font>
      <sz val="10"/>
      <color theme="0"/>
      <name val="Calibri"/>
      <family val="2"/>
      <charset val="204"/>
    </font>
    <font>
      <b/>
      <sz val="10"/>
      <color theme="0"/>
      <name val="Calibri"/>
      <family val="2"/>
    </font>
    <font>
      <b/>
      <sz val="12"/>
      <color rgb="FF000000"/>
      <name val="Calibri"/>
      <family val="2"/>
    </font>
    <font>
      <b/>
      <sz val="14"/>
      <color rgb="FF00206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6"/>
      <color rgb="FF00CC99"/>
      <name val="Cavolini"/>
      <family val="4"/>
    </font>
    <font>
      <b/>
      <sz val="16"/>
      <color rgb="FF000000"/>
      <name val="Calibri"/>
      <family val="2"/>
      <scheme val="minor"/>
    </font>
    <font>
      <sz val="8"/>
      <color rgb="FF00CC99"/>
      <name val="Cavolini"/>
      <family val="4"/>
    </font>
    <font>
      <sz val="9"/>
      <color rgb="FF00CC99"/>
      <name val="Cavolini"/>
      <family val="4"/>
    </font>
    <font>
      <sz val="6"/>
      <color theme="1"/>
      <name val="Calibri"/>
      <family val="2"/>
      <scheme val="minor"/>
    </font>
    <font>
      <sz val="11"/>
      <color rgb="FF002060"/>
      <name val="Calibri"/>
      <family val="2"/>
      <charset val="204"/>
    </font>
    <font>
      <sz val="8"/>
      <color rgb="FF002060"/>
      <name val="Calibri"/>
      <family val="2"/>
    </font>
    <font>
      <sz val="6"/>
      <color rgb="FF000000"/>
      <name val="Calibri"/>
      <family val="2"/>
      <charset val="204"/>
    </font>
    <font>
      <sz val="6"/>
      <name val="Calibri"/>
      <family val="2"/>
      <scheme val="minor"/>
    </font>
    <font>
      <sz val="6"/>
      <color rgb="FF33CCCC"/>
      <name val="Brush Script MT"/>
      <family val="4"/>
    </font>
    <font>
      <sz val="8"/>
      <color rgb="FF363435"/>
      <name val="Calibri"/>
      <family val="2"/>
      <scheme val="minor"/>
    </font>
    <font>
      <sz val="8"/>
      <color rgb="FF0E0D29"/>
      <name val="Calibri"/>
      <family val="2"/>
    </font>
    <font>
      <sz val="8"/>
      <color theme="1"/>
      <name val="Times New Roman"/>
      <family val="1"/>
    </font>
    <font>
      <sz val="8"/>
      <color rgb="FF000000"/>
      <name val="Calibri"/>
      <family val="2"/>
      <charset val="204"/>
    </font>
    <font>
      <sz val="7.5"/>
      <color theme="0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sz val="9"/>
      <color rgb="FF0E0D29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E1F2FF"/>
        <bgColor indexed="64"/>
      </patternFill>
    </fill>
    <fill>
      <patternFill patternType="solid">
        <fgColor rgb="FFC9E8FF"/>
        <bgColor indexed="64"/>
      </patternFill>
    </fill>
    <fill>
      <patternFill patternType="solid">
        <fgColor rgb="FFAFDD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EDF7F9"/>
        <bgColor indexed="64"/>
      </patternFill>
    </fill>
    <fill>
      <patternFill patternType="solid">
        <fgColor rgb="FFAFFFD3"/>
        <bgColor indexed="64"/>
      </patternFill>
    </fill>
    <fill>
      <patternFill patternType="gray0625">
        <fgColor rgb="FFFF4F4B"/>
      </patternFill>
    </fill>
    <fill>
      <patternFill patternType="gray0625">
        <fgColor rgb="FFFF4F4B"/>
        <bgColor theme="0"/>
      </patternFill>
    </fill>
    <fill>
      <patternFill patternType="gray0625">
        <fgColor rgb="FFFF0000"/>
      </patternFill>
    </fill>
    <fill>
      <patternFill patternType="solid">
        <fgColor rgb="FFFFFFEF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thin">
        <color rgb="FFFDFDFD"/>
      </right>
      <top style="medium">
        <color indexed="64"/>
      </top>
      <bottom/>
      <diagonal/>
    </border>
    <border>
      <left style="thin">
        <color rgb="FFFDFDFD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1"/>
    <xf numFmtId="0" fontId="2" fillId="0" borderId="1"/>
    <xf numFmtId="0" fontId="1" fillId="0" borderId="1"/>
  </cellStyleXfs>
  <cellXfs count="48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7" fillId="0" borderId="0" xfId="0" applyFont="1"/>
    <xf numFmtId="0" fontId="0" fillId="0" borderId="1" xfId="0" applyBorder="1"/>
    <xf numFmtId="0" fontId="22" fillId="3" borderId="2" xfId="0" applyFont="1" applyFill="1" applyBorder="1" applyAlignment="1">
      <alignment horizontal="center" vertical="center"/>
    </xf>
    <xf numFmtId="0" fontId="10" fillId="0" borderId="0" xfId="0" applyFont="1"/>
    <xf numFmtId="0" fontId="19" fillId="0" borderId="0" xfId="0" applyFont="1"/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10" borderId="2" xfId="0" applyFont="1" applyFill="1" applyBorder="1" applyAlignment="1" applyProtection="1">
      <alignment horizontal="center" vertical="center" wrapText="1"/>
      <protection hidden="1"/>
    </xf>
    <xf numFmtId="0" fontId="12" fillId="11" borderId="2" xfId="0" applyFont="1" applyFill="1" applyBorder="1" applyAlignment="1" applyProtection="1">
      <alignment horizontal="center" vertical="center" wrapText="1"/>
      <protection hidden="1"/>
    </xf>
    <xf numFmtId="0" fontId="12" fillId="1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horizontal="center" vertical="center"/>
      <protection hidden="1"/>
    </xf>
    <xf numFmtId="0" fontId="19" fillId="13" borderId="21" xfId="0" applyFont="1" applyFill="1" applyBorder="1" applyAlignment="1" applyProtection="1">
      <alignment horizontal="center" vertical="center"/>
      <protection hidden="1"/>
    </xf>
    <xf numFmtId="0" fontId="11" fillId="0" borderId="1" xfId="2" applyFont="1" applyAlignment="1" applyProtection="1">
      <alignment horizontal="center" vertical="center"/>
      <protection hidden="1"/>
    </xf>
    <xf numFmtId="0" fontId="19" fillId="13" borderId="25" xfId="0" applyFont="1" applyFill="1" applyBorder="1" applyAlignment="1" applyProtection="1">
      <alignment horizontal="center" vertical="center"/>
      <protection hidden="1"/>
    </xf>
    <xf numFmtId="0" fontId="19" fillId="13" borderId="22" xfId="0" applyFont="1" applyFill="1" applyBorder="1" applyAlignment="1" applyProtection="1">
      <alignment horizontal="center" vertical="center"/>
      <protection hidden="1"/>
    </xf>
    <xf numFmtId="0" fontId="19" fillId="13" borderId="26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27" fillId="0" borderId="38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19" fillId="13" borderId="30" xfId="0" applyFont="1" applyFill="1" applyBorder="1" applyAlignment="1" applyProtection="1">
      <alignment horizontal="center" vertical="center"/>
      <protection hidden="1"/>
    </xf>
    <xf numFmtId="0" fontId="19" fillId="13" borderId="16" xfId="0" applyFont="1" applyFill="1" applyBorder="1" applyAlignment="1" applyProtection="1">
      <alignment horizontal="center" vertical="center"/>
      <protection hidden="1"/>
    </xf>
    <xf numFmtId="0" fontId="19" fillId="13" borderId="31" xfId="0" applyFont="1" applyFill="1" applyBorder="1" applyAlignment="1" applyProtection="1">
      <alignment horizontal="center" vertical="center"/>
      <protection hidden="1"/>
    </xf>
    <xf numFmtId="0" fontId="19" fillId="13" borderId="29" xfId="0" applyFont="1" applyFill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/>
      <protection hidden="1"/>
    </xf>
    <xf numFmtId="0" fontId="19" fillId="0" borderId="5" xfId="0" applyFont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4" xfId="0" applyFont="1" applyBorder="1" applyAlignment="1" applyProtection="1">
      <alignment horizontal="center" vertical="center"/>
      <protection hidden="1"/>
    </xf>
    <xf numFmtId="0" fontId="30" fillId="0" borderId="36" xfId="0" applyFont="1" applyBorder="1" applyAlignment="1" applyProtection="1">
      <alignment horizontal="center" vertical="center"/>
      <protection hidden="1"/>
    </xf>
    <xf numFmtId="0" fontId="31" fillId="0" borderId="37" xfId="0" applyFont="1" applyBorder="1" applyAlignment="1" applyProtection="1">
      <alignment horizontal="center" vertical="center"/>
      <protection hidden="1"/>
    </xf>
    <xf numFmtId="0" fontId="32" fillId="0" borderId="37" xfId="0" applyFont="1" applyBorder="1" applyAlignment="1" applyProtection="1">
      <alignment horizontal="center" vertical="center"/>
      <protection hidden="1"/>
    </xf>
    <xf numFmtId="0" fontId="33" fillId="0" borderId="37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/>
    </xf>
    <xf numFmtId="0" fontId="7" fillId="3" borderId="45" xfId="0" applyFont="1" applyFill="1" applyBorder="1" applyAlignment="1" applyProtection="1">
      <alignment horizontal="center" vertical="center"/>
      <protection hidden="1"/>
    </xf>
    <xf numFmtId="0" fontId="35" fillId="17" borderId="8" xfId="0" applyFont="1" applyFill="1" applyBorder="1" applyAlignment="1" applyProtection="1">
      <alignment horizontal="center" vertical="center" wrapText="1"/>
      <protection hidden="1"/>
    </xf>
    <xf numFmtId="0" fontId="35" fillId="17" borderId="2" xfId="0" applyFont="1" applyFill="1" applyBorder="1" applyAlignment="1" applyProtection="1">
      <alignment horizontal="center" vertical="center" wrapText="1"/>
      <protection hidden="1"/>
    </xf>
    <xf numFmtId="0" fontId="35" fillId="17" borderId="10" xfId="0" applyFont="1" applyFill="1" applyBorder="1" applyAlignment="1" applyProtection="1">
      <alignment horizontal="center" vertical="center" wrapText="1"/>
      <protection hidden="1"/>
    </xf>
    <xf numFmtId="0" fontId="35" fillId="17" borderId="4" xfId="0" applyFont="1" applyFill="1" applyBorder="1" applyAlignment="1" applyProtection="1">
      <alignment horizontal="center" vertical="center" wrapText="1"/>
      <protection hidden="1"/>
    </xf>
    <xf numFmtId="0" fontId="35" fillId="17" borderId="5" xfId="0" applyFont="1" applyFill="1" applyBorder="1" applyAlignment="1" applyProtection="1">
      <alignment horizontal="center" vertical="center" wrapText="1"/>
      <protection hidden="1"/>
    </xf>
    <xf numFmtId="0" fontId="35" fillId="17" borderId="7" xfId="0" applyFont="1" applyFill="1" applyBorder="1" applyAlignment="1" applyProtection="1">
      <alignment horizontal="center" vertical="center" wrapText="1"/>
      <protection hidden="1"/>
    </xf>
    <xf numFmtId="0" fontId="34" fillId="16" borderId="33" xfId="0" applyFont="1" applyFill="1" applyBorder="1" applyAlignment="1" applyProtection="1">
      <alignment horizontal="left" vertical="center" wrapText="1"/>
      <protection hidden="1"/>
    </xf>
    <xf numFmtId="0" fontId="34" fillId="16" borderId="37" xfId="0" applyFont="1" applyFill="1" applyBorder="1" applyAlignment="1" applyProtection="1">
      <alignment horizontal="left" vertical="center" wrapText="1"/>
      <protection hidden="1"/>
    </xf>
    <xf numFmtId="0" fontId="34" fillId="0" borderId="37" xfId="0" applyFont="1" applyBorder="1" applyAlignment="1" applyProtection="1">
      <alignment horizontal="left" vertical="center" wrapText="1"/>
      <protection hidden="1"/>
    </xf>
    <xf numFmtId="0" fontId="34" fillId="18" borderId="37" xfId="0" applyFont="1" applyFill="1" applyBorder="1" applyAlignment="1" applyProtection="1">
      <alignment horizontal="left" vertical="center" wrapText="1"/>
      <protection hidden="1"/>
    </xf>
    <xf numFmtId="0" fontId="34" fillId="0" borderId="38" xfId="0" applyFont="1" applyBorder="1" applyAlignment="1" applyProtection="1">
      <alignment horizontal="left" vertical="center"/>
      <protection hidden="1"/>
    </xf>
    <xf numFmtId="0" fontId="37" fillId="0" borderId="0" xfId="0" applyFont="1"/>
    <xf numFmtId="0" fontId="17" fillId="0" borderId="1" xfId="0" applyFont="1" applyBorder="1"/>
    <xf numFmtId="0" fontId="38" fillId="0" borderId="1" xfId="0" applyFont="1" applyBorder="1"/>
    <xf numFmtId="0" fontId="39" fillId="0" borderId="0" xfId="0" applyFont="1"/>
    <xf numFmtId="0" fontId="40" fillId="0" borderId="0" xfId="0" applyFont="1"/>
    <xf numFmtId="0" fontId="0" fillId="3" borderId="0" xfId="0" applyFill="1"/>
    <xf numFmtId="0" fontId="0" fillId="4" borderId="0" xfId="0" applyFill="1"/>
    <xf numFmtId="0" fontId="0" fillId="4" borderId="1" xfId="0" applyFill="1" applyBorder="1"/>
    <xf numFmtId="0" fontId="42" fillId="0" borderId="1" xfId="0" applyFont="1" applyBorder="1"/>
    <xf numFmtId="0" fontId="35" fillId="0" borderId="2" xfId="0" applyFont="1" applyBorder="1" applyAlignment="1" applyProtection="1">
      <alignment horizontal="center" vertical="center" wrapText="1"/>
      <protection hidden="1"/>
    </xf>
    <xf numFmtId="0" fontId="34" fillId="18" borderId="2" xfId="0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4" fillId="18" borderId="8" xfId="0" applyFont="1" applyFill="1" applyBorder="1" applyAlignment="1" applyProtection="1">
      <alignment horizontal="center" vertical="center" wrapText="1"/>
      <protection hidden="1"/>
    </xf>
    <xf numFmtId="0" fontId="34" fillId="18" borderId="10" xfId="0" applyFont="1" applyFill="1" applyBorder="1" applyAlignment="1" applyProtection="1">
      <alignment horizontal="center" vertical="center" wrapText="1"/>
      <protection hidden="1"/>
    </xf>
    <xf numFmtId="0" fontId="35" fillId="0" borderId="11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 applyAlignment="1" applyProtection="1">
      <alignment horizontal="center" vertical="center" wrapText="1"/>
      <protection hidden="1"/>
    </xf>
    <xf numFmtId="0" fontId="35" fillId="0" borderId="14" xfId="0" applyFont="1" applyBorder="1" applyAlignment="1" applyProtection="1">
      <alignment horizontal="center" vertical="center" wrapText="1"/>
      <protection hidden="1"/>
    </xf>
    <xf numFmtId="0" fontId="41" fillId="0" borderId="0" xfId="0" applyFont="1" applyAlignment="1" applyProtection="1">
      <alignment horizontal="center" wrapText="1"/>
      <protection hidden="1"/>
    </xf>
    <xf numFmtId="0" fontId="1" fillId="0" borderId="1" xfId="3"/>
    <xf numFmtId="0" fontId="45" fillId="0" borderId="1" xfId="3" applyFont="1"/>
    <xf numFmtId="0" fontId="27" fillId="0" borderId="1" xfId="3" applyFont="1" applyAlignment="1">
      <alignment horizontal="left"/>
    </xf>
    <xf numFmtId="0" fontId="27" fillId="0" borderId="1" xfId="3" applyFont="1"/>
    <xf numFmtId="0" fontId="27" fillId="0" borderId="1" xfId="3" applyFont="1" applyAlignment="1">
      <alignment horizontal="center" vertical="center"/>
    </xf>
    <xf numFmtId="0" fontId="27" fillId="0" borderId="1" xfId="3" applyFont="1" applyAlignment="1">
      <alignment horizontal="left" vertical="center"/>
    </xf>
    <xf numFmtId="0" fontId="45" fillId="0" borderId="47" xfId="3" applyFont="1" applyBorder="1" applyAlignment="1">
      <alignment horizontal="left"/>
    </xf>
    <xf numFmtId="0" fontId="45" fillId="0" borderId="47" xfId="3" applyFont="1" applyBorder="1"/>
    <xf numFmtId="0" fontId="45" fillId="0" borderId="1" xfId="3" quotePrefix="1" applyFont="1"/>
    <xf numFmtId="0" fontId="36" fillId="0" borderId="1" xfId="3" applyFont="1" applyAlignment="1">
      <alignment horizontal="center" vertical="center"/>
    </xf>
    <xf numFmtId="0" fontId="46" fillId="3" borderId="2" xfId="0" applyFont="1" applyFill="1" applyBorder="1" applyAlignment="1">
      <alignment vertical="center"/>
    </xf>
    <xf numFmtId="0" fontId="26" fillId="0" borderId="2" xfId="0" applyFont="1" applyBorder="1" applyAlignment="1" applyProtection="1">
      <alignment horizontal="left" vertical="center" indent="1"/>
      <protection locked="0"/>
    </xf>
    <xf numFmtId="0" fontId="48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50" fillId="0" borderId="1" xfId="0" applyFont="1" applyBorder="1" applyAlignment="1" applyProtection="1">
      <alignment horizontal="left" vertical="center"/>
      <protection hidden="1"/>
    </xf>
    <xf numFmtId="0" fontId="51" fillId="0" borderId="1" xfId="0" applyFont="1" applyBorder="1" applyAlignment="1" applyProtection="1">
      <alignment horizontal="left" vertical="center"/>
      <protection hidden="1"/>
    </xf>
    <xf numFmtId="0" fontId="49" fillId="0" borderId="1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2" fillId="0" borderId="1" xfId="3" applyFont="1"/>
    <xf numFmtId="0" fontId="0" fillId="4" borderId="0" xfId="0" applyFill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44" fillId="3" borderId="0" xfId="0" applyFont="1" applyFill="1" applyAlignment="1" applyProtection="1">
      <alignment horizontal="right"/>
      <protection hidden="1"/>
    </xf>
    <xf numFmtId="0" fontId="37" fillId="14" borderId="4" xfId="0" applyFont="1" applyFill="1" applyBorder="1" applyAlignment="1" applyProtection="1">
      <alignment horizontal="right" indent="1"/>
      <protection locked="0"/>
    </xf>
    <xf numFmtId="0" fontId="37" fillId="14" borderId="7" xfId="0" applyFont="1" applyFill="1" applyBorder="1" applyAlignment="1" applyProtection="1">
      <alignment horizontal="left" indent="1"/>
      <protection locked="0"/>
    </xf>
    <xf numFmtId="0" fontId="37" fillId="14" borderId="8" xfId="0" applyFont="1" applyFill="1" applyBorder="1" applyAlignment="1" applyProtection="1">
      <alignment horizontal="right" indent="1"/>
      <protection locked="0"/>
    </xf>
    <xf numFmtId="0" fontId="37" fillId="14" borderId="10" xfId="0" applyFont="1" applyFill="1" applyBorder="1" applyAlignment="1" applyProtection="1">
      <alignment horizontal="left" indent="1"/>
      <protection locked="0"/>
    </xf>
    <xf numFmtId="0" fontId="37" fillId="14" borderId="11" xfId="0" applyFont="1" applyFill="1" applyBorder="1" applyAlignment="1" applyProtection="1">
      <alignment horizontal="right" indent="1"/>
      <protection locked="0"/>
    </xf>
    <xf numFmtId="0" fontId="37" fillId="14" borderId="14" xfId="0" applyFont="1" applyFill="1" applyBorder="1" applyAlignment="1" applyProtection="1">
      <alignment horizontal="left" indent="1"/>
      <protection locked="0"/>
    </xf>
    <xf numFmtId="0" fontId="47" fillId="3" borderId="45" xfId="0" applyFont="1" applyFill="1" applyBorder="1" applyAlignment="1" applyProtection="1">
      <alignment horizontal="right" indent="1"/>
      <protection hidden="1"/>
    </xf>
    <xf numFmtId="0" fontId="47" fillId="3" borderId="46" xfId="0" applyFont="1" applyFill="1" applyBorder="1" applyAlignment="1" applyProtection="1">
      <alignment horizontal="left" indent="1"/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52" fillId="0" borderId="0" xfId="0" applyFont="1" applyAlignment="1" applyProtection="1">
      <alignment horizontal="right" vertical="center" wrapText="1"/>
      <protection hidden="1"/>
    </xf>
    <xf numFmtId="0" fontId="9" fillId="19" borderId="11" xfId="2" applyFont="1" applyFill="1" applyBorder="1" applyAlignment="1" applyProtection="1">
      <alignment horizontal="center" vertical="center" wrapText="1"/>
      <protection hidden="1"/>
    </xf>
    <xf numFmtId="0" fontId="9" fillId="19" borderId="12" xfId="2" applyFont="1" applyFill="1" applyBorder="1" applyAlignment="1" applyProtection="1">
      <alignment horizontal="center" vertical="center" wrapText="1"/>
      <protection hidden="1"/>
    </xf>
    <xf numFmtId="0" fontId="9" fillId="19" borderId="14" xfId="2" applyFont="1" applyFill="1" applyBorder="1" applyAlignment="1" applyProtection="1">
      <alignment horizontal="center" vertical="center" wrapText="1"/>
      <protection hidden="1"/>
    </xf>
    <xf numFmtId="0" fontId="20" fillId="20" borderId="11" xfId="2" applyFont="1" applyFill="1" applyBorder="1" applyAlignment="1" applyProtection="1">
      <alignment horizontal="center" vertical="center" wrapText="1"/>
      <protection hidden="1"/>
    </xf>
    <xf numFmtId="0" fontId="20" fillId="20" borderId="12" xfId="2" applyFont="1" applyFill="1" applyBorder="1" applyAlignment="1" applyProtection="1">
      <alignment horizontal="center" vertical="center" wrapText="1"/>
      <protection hidden="1"/>
    </xf>
    <xf numFmtId="0" fontId="20" fillId="20" borderId="14" xfId="2" applyFont="1" applyFill="1" applyBorder="1" applyAlignment="1" applyProtection="1">
      <alignment horizontal="center" vertical="center" wrapText="1"/>
      <protection hidden="1"/>
    </xf>
    <xf numFmtId="0" fontId="20" fillId="13" borderId="11" xfId="2" applyFont="1" applyFill="1" applyBorder="1" applyAlignment="1" applyProtection="1">
      <alignment horizontal="center" vertical="center" wrapText="1"/>
      <protection hidden="1"/>
    </xf>
    <xf numFmtId="0" fontId="20" fillId="13" borderId="12" xfId="2" applyFont="1" applyFill="1" applyBorder="1" applyAlignment="1" applyProtection="1">
      <alignment horizontal="center" vertical="center" wrapText="1"/>
      <protection hidden="1"/>
    </xf>
    <xf numFmtId="0" fontId="20" fillId="13" borderId="14" xfId="2" applyFont="1" applyFill="1" applyBorder="1" applyAlignment="1" applyProtection="1">
      <alignment horizontal="center" vertical="center" wrapText="1"/>
      <protection hidden="1"/>
    </xf>
    <xf numFmtId="0" fontId="20" fillId="19" borderId="12" xfId="2" applyFont="1" applyFill="1" applyBorder="1" applyAlignment="1" applyProtection="1">
      <alignment horizontal="center" vertical="center" wrapText="1"/>
      <protection hidden="1"/>
    </xf>
    <xf numFmtId="0" fontId="20" fillId="19" borderId="14" xfId="2" applyFont="1" applyFill="1" applyBorder="1" applyAlignment="1" applyProtection="1">
      <alignment horizontal="center" vertical="center" wrapText="1"/>
      <protection hidden="1"/>
    </xf>
    <xf numFmtId="0" fontId="0" fillId="20" borderId="0" xfId="0" applyFill="1"/>
    <xf numFmtId="0" fontId="0" fillId="20" borderId="1" xfId="0" applyFill="1" applyBorder="1"/>
    <xf numFmtId="0" fontId="38" fillId="20" borderId="1" xfId="0" applyFont="1" applyFill="1" applyBorder="1"/>
    <xf numFmtId="0" fontId="6" fillId="3" borderId="48" xfId="0" applyFont="1" applyFill="1" applyBorder="1" applyAlignment="1">
      <alignment horizontal="center" vertical="center" wrapText="1"/>
    </xf>
    <xf numFmtId="0" fontId="6" fillId="3" borderId="49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1" fillId="0" borderId="2" xfId="0" applyFont="1" applyBorder="1" applyAlignment="1" applyProtection="1">
      <alignment horizontal="center" vertical="center"/>
      <protection hidden="1"/>
    </xf>
    <xf numFmtId="0" fontId="21" fillId="0" borderId="12" xfId="0" applyFont="1" applyBorder="1" applyAlignment="1" applyProtection="1">
      <alignment horizontal="center" vertical="center"/>
      <protection hidden="1"/>
    </xf>
    <xf numFmtId="0" fontId="55" fillId="0" borderId="1" xfId="0" applyFont="1" applyBorder="1" applyAlignment="1" applyProtection="1">
      <alignment horizontal="right" vertical="center" wrapText="1"/>
      <protection hidden="1"/>
    </xf>
    <xf numFmtId="0" fontId="56" fillId="0" borderId="0" xfId="0" applyFont="1" applyAlignment="1">
      <alignment horizontal="center" vertical="center"/>
    </xf>
    <xf numFmtId="0" fontId="28" fillId="0" borderId="12" xfId="0" applyFont="1" applyBorder="1" applyAlignment="1">
      <alignment horizontal="justify" vertical="center" wrapText="1"/>
    </xf>
    <xf numFmtId="0" fontId="56" fillId="4" borderId="0" xfId="0" applyFont="1" applyFill="1" applyAlignment="1">
      <alignment horizontal="center" vertical="center"/>
    </xf>
    <xf numFmtId="0" fontId="56" fillId="22" borderId="5" xfId="0" applyFont="1" applyFill="1" applyBorder="1" applyAlignment="1">
      <alignment horizontal="center" vertical="center"/>
    </xf>
    <xf numFmtId="0" fontId="56" fillId="4" borderId="0" xfId="0" applyFont="1" applyFill="1" applyAlignment="1">
      <alignment horizontal="right" vertical="center"/>
    </xf>
    <xf numFmtId="0" fontId="56" fillId="23" borderId="4" xfId="0" applyFont="1" applyFill="1" applyBorder="1" applyAlignment="1">
      <alignment horizontal="center" vertical="center"/>
    </xf>
    <xf numFmtId="0" fontId="56" fillId="23" borderId="5" xfId="0" applyFont="1" applyFill="1" applyBorder="1" applyAlignment="1">
      <alignment horizontal="center" vertical="center"/>
    </xf>
    <xf numFmtId="0" fontId="56" fillId="5" borderId="4" xfId="0" applyFont="1" applyFill="1" applyBorder="1" applyAlignment="1">
      <alignment horizontal="center" vertical="center"/>
    </xf>
    <xf numFmtId="0" fontId="56" fillId="5" borderId="5" xfId="0" applyFont="1" applyFill="1" applyBorder="1" applyAlignment="1">
      <alignment horizontal="center" vertical="center"/>
    </xf>
    <xf numFmtId="0" fontId="56" fillId="24" borderId="4" xfId="0" applyFont="1" applyFill="1" applyBorder="1" applyAlignment="1">
      <alignment horizontal="center" vertical="center"/>
    </xf>
    <xf numFmtId="0" fontId="56" fillId="24" borderId="5" xfId="0" applyFont="1" applyFill="1" applyBorder="1" applyAlignment="1">
      <alignment horizontal="center" vertical="center"/>
    </xf>
    <xf numFmtId="0" fontId="56" fillId="24" borderId="7" xfId="0" applyFont="1" applyFill="1" applyBorder="1" applyAlignment="1">
      <alignment horizontal="center" vertical="center"/>
    </xf>
    <xf numFmtId="0" fontId="56" fillId="21" borderId="7" xfId="0" applyFont="1" applyFill="1" applyBorder="1" applyAlignment="1">
      <alignment horizontal="center" vertical="center"/>
    </xf>
    <xf numFmtId="0" fontId="20" fillId="22" borderId="2" xfId="0" applyFont="1" applyFill="1" applyBorder="1" applyAlignment="1">
      <alignment horizontal="center" vertical="center"/>
    </xf>
    <xf numFmtId="0" fontId="56" fillId="22" borderId="18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23" borderId="2" xfId="0" applyFont="1" applyFill="1" applyBorder="1" applyAlignment="1">
      <alignment horizontal="center" vertical="center"/>
    </xf>
    <xf numFmtId="0" fontId="19" fillId="23" borderId="12" xfId="0" applyFont="1" applyFill="1" applyBorder="1" applyAlignment="1">
      <alignment horizontal="center" vertical="center"/>
    </xf>
    <xf numFmtId="0" fontId="56" fillId="23" borderId="12" xfId="0" applyFont="1" applyFill="1" applyBorder="1" applyAlignment="1">
      <alignment horizontal="right" vertical="center"/>
    </xf>
    <xf numFmtId="0" fontId="56" fillId="23" borderId="18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56" fillId="5" borderId="12" xfId="0" applyFont="1" applyFill="1" applyBorder="1" applyAlignment="1">
      <alignment horizontal="right" vertical="center"/>
    </xf>
    <xf numFmtId="0" fontId="5" fillId="22" borderId="21" xfId="0" applyFont="1" applyFill="1" applyBorder="1" applyAlignment="1">
      <alignment horizontal="center" vertical="center"/>
    </xf>
    <xf numFmtId="0" fontId="5" fillId="23" borderId="2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24" borderId="21" xfId="0" applyFont="1" applyFill="1" applyBorder="1" applyAlignment="1">
      <alignment horizontal="center" vertical="center"/>
    </xf>
    <xf numFmtId="0" fontId="20" fillId="22" borderId="12" xfId="0" applyFont="1" applyFill="1" applyBorder="1" applyAlignment="1">
      <alignment horizontal="center" vertical="center"/>
    </xf>
    <xf numFmtId="0" fontId="20" fillId="23" borderId="12" xfId="0" applyFont="1" applyFill="1" applyBorder="1"/>
    <xf numFmtId="0" fontId="20" fillId="5" borderId="12" xfId="0" applyFont="1" applyFill="1" applyBorder="1"/>
    <xf numFmtId="0" fontId="19" fillId="22" borderId="2" xfId="0" applyFont="1" applyFill="1" applyBorder="1" applyAlignment="1">
      <alignment horizontal="center" vertical="center"/>
    </xf>
    <xf numFmtId="0" fontId="19" fillId="24" borderId="2" xfId="0" applyFont="1" applyFill="1" applyBorder="1" applyAlignment="1">
      <alignment horizontal="center" vertical="center"/>
    </xf>
    <xf numFmtId="0" fontId="19" fillId="22" borderId="5" xfId="0" applyFont="1" applyFill="1" applyBorder="1" applyAlignment="1">
      <alignment horizontal="center" vertical="center"/>
    </xf>
    <xf numFmtId="0" fontId="19" fillId="23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24" borderId="5" xfId="0" applyFont="1" applyFill="1" applyBorder="1" applyAlignment="1">
      <alignment horizontal="center" vertical="center"/>
    </xf>
    <xf numFmtId="0" fontId="19" fillId="22" borderId="12" xfId="0" applyFont="1" applyFill="1" applyBorder="1" applyAlignment="1">
      <alignment horizontal="center" vertical="center"/>
    </xf>
    <xf numFmtId="0" fontId="56" fillId="22" borderId="12" xfId="0" applyFont="1" applyFill="1" applyBorder="1" applyAlignment="1">
      <alignment horizontal="right" vertical="center"/>
    </xf>
    <xf numFmtId="0" fontId="19" fillId="24" borderId="12" xfId="0" applyFont="1" applyFill="1" applyBorder="1" applyAlignment="1">
      <alignment horizontal="center" vertical="center"/>
    </xf>
    <xf numFmtId="0" fontId="56" fillId="24" borderId="12" xfId="0" applyFont="1" applyFill="1" applyBorder="1" applyAlignment="1">
      <alignment horizontal="right" vertical="center"/>
    </xf>
    <xf numFmtId="0" fontId="56" fillId="5" borderId="18" xfId="0" applyFont="1" applyFill="1" applyBorder="1" applyAlignment="1">
      <alignment horizontal="center" vertical="center"/>
    </xf>
    <xf numFmtId="0" fontId="56" fillId="21" borderId="6" xfId="0" applyFont="1" applyFill="1" applyBorder="1" applyAlignment="1">
      <alignment horizontal="center" vertical="center"/>
    </xf>
    <xf numFmtId="0" fontId="20" fillId="24" borderId="12" xfId="0" applyFont="1" applyFill="1" applyBorder="1"/>
    <xf numFmtId="0" fontId="9" fillId="22" borderId="5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/>
    </xf>
    <xf numFmtId="0" fontId="9" fillId="24" borderId="5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/>
    </xf>
    <xf numFmtId="0" fontId="9" fillId="22" borderId="12" xfId="0" applyFont="1" applyFill="1" applyBorder="1" applyAlignment="1">
      <alignment horizontal="center" vertical="center"/>
    </xf>
    <xf numFmtId="0" fontId="9" fillId="22" borderId="19" xfId="0" applyFont="1" applyFill="1" applyBorder="1" applyAlignment="1">
      <alignment horizontal="center" vertical="center"/>
    </xf>
    <xf numFmtId="0" fontId="9" fillId="23" borderId="11" xfId="0" applyFont="1" applyFill="1" applyBorder="1" applyAlignment="1">
      <alignment horizontal="center" vertical="center"/>
    </xf>
    <xf numFmtId="0" fontId="9" fillId="23" borderId="12" xfId="0" applyFont="1" applyFill="1" applyBorder="1" applyAlignment="1">
      <alignment horizontal="center" vertical="center"/>
    </xf>
    <xf numFmtId="0" fontId="9" fillId="23" borderId="19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9" fillId="24" borderId="12" xfId="0" applyFont="1" applyFill="1" applyBorder="1" applyAlignment="1">
      <alignment horizontal="center" vertical="center"/>
    </xf>
    <xf numFmtId="0" fontId="9" fillId="24" borderId="14" xfId="0" applyFont="1" applyFill="1" applyBorder="1" applyAlignment="1">
      <alignment horizontal="center" vertical="center"/>
    </xf>
    <xf numFmtId="0" fontId="9" fillId="21" borderId="13" xfId="0" applyFont="1" applyFill="1" applyBorder="1" applyAlignment="1">
      <alignment horizontal="center" vertical="center"/>
    </xf>
    <xf numFmtId="0" fontId="9" fillId="21" borderId="14" xfId="0" applyFont="1" applyFill="1" applyBorder="1" applyAlignment="1">
      <alignment horizontal="center" vertical="center"/>
    </xf>
    <xf numFmtId="0" fontId="9" fillId="22" borderId="21" xfId="0" applyFont="1" applyFill="1" applyBorder="1" applyAlignment="1">
      <alignment horizontal="center" vertical="center"/>
    </xf>
    <xf numFmtId="0" fontId="9" fillId="22" borderId="51" xfId="0" applyFont="1" applyFill="1" applyBorder="1" applyAlignment="1">
      <alignment horizontal="center" vertical="center"/>
    </xf>
    <xf numFmtId="0" fontId="9" fillId="23" borderId="25" xfId="0" applyFont="1" applyFill="1" applyBorder="1" applyAlignment="1">
      <alignment horizontal="center" vertical="center"/>
    </xf>
    <xf numFmtId="0" fontId="9" fillId="23" borderId="21" xfId="0" applyFont="1" applyFill="1" applyBorder="1" applyAlignment="1">
      <alignment horizontal="center" vertical="center"/>
    </xf>
    <xf numFmtId="0" fontId="9" fillId="23" borderId="51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0" fontId="9" fillId="24" borderId="25" xfId="0" applyFont="1" applyFill="1" applyBorder="1" applyAlignment="1">
      <alignment horizontal="center" vertical="center"/>
    </xf>
    <xf numFmtId="0" fontId="9" fillId="24" borderId="21" xfId="0" applyFont="1" applyFill="1" applyBorder="1" applyAlignment="1">
      <alignment horizontal="center" vertical="center"/>
    </xf>
    <xf numFmtId="0" fontId="9" fillId="24" borderId="22" xfId="0" applyFont="1" applyFill="1" applyBorder="1" applyAlignment="1">
      <alignment horizontal="center" vertical="center"/>
    </xf>
    <xf numFmtId="0" fontId="9" fillId="21" borderId="52" xfId="0" applyFont="1" applyFill="1" applyBorder="1" applyAlignment="1">
      <alignment horizontal="center" vertical="center"/>
    </xf>
    <xf numFmtId="0" fontId="9" fillId="21" borderId="22" xfId="0" applyFont="1" applyFill="1" applyBorder="1" applyAlignment="1">
      <alignment horizontal="center" vertical="center"/>
    </xf>
    <xf numFmtId="0" fontId="9" fillId="22" borderId="2" xfId="0" applyFont="1" applyFill="1" applyBorder="1" applyAlignment="1">
      <alignment horizontal="center" vertical="center"/>
    </xf>
    <xf numFmtId="0" fontId="9" fillId="23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24" borderId="8" xfId="0" applyFont="1" applyFill="1" applyBorder="1" applyAlignment="1">
      <alignment horizontal="center" vertical="center"/>
    </xf>
    <xf numFmtId="0" fontId="9" fillId="24" borderId="2" xfId="0" applyFont="1" applyFill="1" applyBorder="1" applyAlignment="1">
      <alignment horizontal="center" vertical="center"/>
    </xf>
    <xf numFmtId="0" fontId="9" fillId="21" borderId="10" xfId="0" applyFont="1" applyFill="1" applyBorder="1" applyAlignment="1">
      <alignment horizontal="center" vertical="center"/>
    </xf>
    <xf numFmtId="0" fontId="9" fillId="22" borderId="5" xfId="0" applyFont="1" applyFill="1" applyBorder="1" applyAlignment="1">
      <alignment horizontal="right" vertical="center"/>
    </xf>
    <xf numFmtId="0" fontId="9" fillId="23" borderId="5" xfId="0" applyFont="1" applyFill="1" applyBorder="1" applyAlignment="1">
      <alignment horizontal="right" vertical="center"/>
    </xf>
    <xf numFmtId="0" fontId="9" fillId="5" borderId="5" xfId="0" applyFont="1" applyFill="1" applyBorder="1" applyAlignment="1">
      <alignment horizontal="right" vertical="center"/>
    </xf>
    <xf numFmtId="0" fontId="9" fillId="22" borderId="2" xfId="0" applyFont="1" applyFill="1" applyBorder="1" applyAlignment="1">
      <alignment horizontal="right" vertical="center"/>
    </xf>
    <xf numFmtId="0" fontId="9" fillId="23" borderId="2" xfId="0" applyFont="1" applyFill="1" applyBorder="1" applyAlignment="1">
      <alignment horizontal="right" vertical="center"/>
    </xf>
    <xf numFmtId="0" fontId="9" fillId="5" borderId="2" xfId="0" applyFont="1" applyFill="1" applyBorder="1" applyAlignment="1">
      <alignment horizontal="right" vertical="center"/>
    </xf>
    <xf numFmtId="0" fontId="9" fillId="24" borderId="2" xfId="0" applyFont="1" applyFill="1" applyBorder="1" applyAlignment="1">
      <alignment horizontal="right" vertical="center"/>
    </xf>
    <xf numFmtId="0" fontId="20" fillId="23" borderId="2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7" fillId="0" borderId="0" xfId="0" applyFont="1" applyAlignment="1" applyProtection="1">
      <alignment horizontal="center" vertical="center"/>
      <protection hidden="1"/>
    </xf>
    <xf numFmtId="0" fontId="57" fillId="0" borderId="0" xfId="0" applyFo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42" fillId="4" borderId="1" xfId="0" applyFont="1" applyFill="1" applyBorder="1"/>
    <xf numFmtId="0" fontId="42" fillId="20" borderId="1" xfId="0" applyFont="1" applyFill="1" applyBorder="1"/>
    <xf numFmtId="164" fontId="35" fillId="17" borderId="4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5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7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8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2" xfId="0" applyNumberFormat="1" applyFont="1" applyFill="1" applyBorder="1" applyAlignment="1" applyProtection="1">
      <alignment horizontal="center" vertical="center" wrapText="1"/>
      <protection hidden="1"/>
    </xf>
    <xf numFmtId="164" fontId="35" fillId="17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8" xfId="0" applyNumberFormat="1" applyFont="1" applyBorder="1" applyAlignment="1" applyProtection="1">
      <alignment horizontal="center" vertical="center" wrapText="1"/>
      <protection hidden="1"/>
    </xf>
    <xf numFmtId="164" fontId="35" fillId="0" borderId="2" xfId="0" applyNumberFormat="1" applyFont="1" applyBorder="1" applyAlignment="1" applyProtection="1">
      <alignment horizontal="center" vertical="center" wrapText="1"/>
      <protection hidden="1"/>
    </xf>
    <xf numFmtId="164" fontId="35" fillId="0" borderId="10" xfId="0" applyNumberFormat="1" applyFont="1" applyBorder="1" applyAlignment="1" applyProtection="1">
      <alignment horizontal="center" vertical="center" wrapText="1"/>
      <protection hidden="1"/>
    </xf>
    <xf numFmtId="164" fontId="34" fillId="18" borderId="8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2" xfId="0" applyNumberFormat="1" applyFont="1" applyFill="1" applyBorder="1" applyAlignment="1" applyProtection="1">
      <alignment horizontal="center" vertical="center" wrapText="1"/>
      <protection hidden="1"/>
    </xf>
    <xf numFmtId="164" fontId="34" fillId="18" borderId="10" xfId="0" applyNumberFormat="1" applyFont="1" applyFill="1" applyBorder="1" applyAlignment="1" applyProtection="1">
      <alignment horizontal="center" vertical="center" wrapText="1"/>
      <protection hidden="1"/>
    </xf>
    <xf numFmtId="164" fontId="35" fillId="0" borderId="11" xfId="0" applyNumberFormat="1" applyFont="1" applyBorder="1" applyAlignment="1" applyProtection="1">
      <alignment horizontal="center" vertical="center" wrapText="1"/>
      <protection hidden="1"/>
    </xf>
    <xf numFmtId="164" fontId="35" fillId="0" borderId="12" xfId="0" applyNumberFormat="1" applyFont="1" applyBorder="1" applyAlignment="1" applyProtection="1">
      <alignment horizontal="center" vertical="center" wrapText="1"/>
      <protection hidden="1"/>
    </xf>
    <xf numFmtId="164" fontId="35" fillId="0" borderId="14" xfId="0" applyNumberFormat="1" applyFont="1" applyBorder="1" applyAlignment="1" applyProtection="1">
      <alignment horizontal="center" vertical="center" wrapText="1"/>
      <protection hidden="1"/>
    </xf>
    <xf numFmtId="0" fontId="51" fillId="0" borderId="0" xfId="0" applyFont="1"/>
    <xf numFmtId="0" fontId="58" fillId="0" borderId="41" xfId="0" applyFont="1" applyBorder="1" applyProtection="1">
      <protection hidden="1"/>
    </xf>
    <xf numFmtId="0" fontId="57" fillId="0" borderId="41" xfId="0" applyFont="1" applyBorder="1" applyProtection="1">
      <protection hidden="1"/>
    </xf>
    <xf numFmtId="0" fontId="18" fillId="3" borderId="18" xfId="0" applyFont="1" applyFill="1" applyBorder="1" applyAlignment="1" applyProtection="1">
      <alignment horizontal="left" vertical="center"/>
      <protection hidden="1"/>
    </xf>
    <xf numFmtId="0" fontId="19" fillId="0" borderId="36" xfId="0" applyFont="1" applyBorder="1" applyAlignment="1" applyProtection="1">
      <alignment horizontal="center" vertical="center"/>
      <protection hidden="1"/>
    </xf>
    <xf numFmtId="0" fontId="19" fillId="0" borderId="37" xfId="0" applyFont="1" applyBorder="1" applyAlignment="1" applyProtection="1">
      <alignment horizontal="center" vertical="center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0" fontId="20" fillId="6" borderId="2" xfId="2" applyFont="1" applyFill="1" applyBorder="1" applyAlignment="1" applyProtection="1">
      <alignment vertical="center"/>
      <protection hidden="1"/>
    </xf>
    <xf numFmtId="0" fontId="20" fillId="2" borderId="2" xfId="2" applyFont="1" applyFill="1" applyBorder="1" applyAlignment="1" applyProtection="1">
      <alignment vertical="center"/>
      <protection hidden="1"/>
    </xf>
    <xf numFmtId="0" fontId="20" fillId="15" borderId="2" xfId="2" applyFont="1" applyFill="1" applyBorder="1" applyAlignment="1" applyProtection="1">
      <alignment vertical="center"/>
      <protection hidden="1"/>
    </xf>
    <xf numFmtId="0" fontId="14" fillId="0" borderId="2" xfId="0" applyFont="1" applyBorder="1" applyProtection="1">
      <protection hidden="1"/>
    </xf>
    <xf numFmtId="0" fontId="20" fillId="7" borderId="2" xfId="2" applyFont="1" applyFill="1" applyBorder="1" applyAlignment="1" applyProtection="1">
      <alignment vertical="center"/>
      <protection hidden="1"/>
    </xf>
    <xf numFmtId="0" fontId="9" fillId="24" borderId="5" xfId="0" applyFont="1" applyFill="1" applyBorder="1" applyAlignment="1">
      <alignment horizontal="right" vertical="center"/>
    </xf>
    <xf numFmtId="0" fontId="9" fillId="24" borderId="18" xfId="0" applyFont="1" applyFill="1" applyBorder="1" applyAlignment="1">
      <alignment horizontal="center" vertical="center"/>
    </xf>
    <xf numFmtId="0" fontId="9" fillId="24" borderId="15" xfId="0" applyFont="1" applyFill="1" applyBorder="1" applyAlignment="1">
      <alignment horizontal="center" vertical="center"/>
    </xf>
    <xf numFmtId="0" fontId="9" fillId="24" borderId="19" xfId="0" applyFont="1" applyFill="1" applyBorder="1" applyAlignment="1">
      <alignment horizontal="center" vertical="center"/>
    </xf>
    <xf numFmtId="0" fontId="9" fillId="21" borderId="4" xfId="0" applyFont="1" applyFill="1" applyBorder="1" applyAlignment="1">
      <alignment horizontal="center" vertical="center"/>
    </xf>
    <xf numFmtId="0" fontId="9" fillId="21" borderId="8" xfId="0" applyFont="1" applyFill="1" applyBorder="1" applyAlignment="1">
      <alignment horizontal="center" vertical="center"/>
    </xf>
    <xf numFmtId="0" fontId="9" fillId="21" borderId="11" xfId="0" applyFont="1" applyFill="1" applyBorder="1" applyAlignment="1">
      <alignment horizontal="center" vertical="center"/>
    </xf>
    <xf numFmtId="0" fontId="59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59" fillId="4" borderId="0" xfId="0" applyFont="1" applyFill="1"/>
    <xf numFmtId="0" fontId="61" fillId="4" borderId="1" xfId="0" applyFont="1" applyFill="1" applyBorder="1" applyAlignment="1">
      <alignment horizontal="left"/>
    </xf>
    <xf numFmtId="165" fontId="56" fillId="4" borderId="0" xfId="0" applyNumberFormat="1" applyFont="1" applyFill="1" applyAlignment="1">
      <alignment horizontal="center" vertical="center"/>
    </xf>
    <xf numFmtId="0" fontId="59" fillId="0" borderId="1" xfId="0" applyFont="1" applyBorder="1"/>
    <xf numFmtId="0" fontId="16" fillId="22" borderId="5" xfId="0" applyFont="1" applyFill="1" applyBorder="1" applyAlignment="1">
      <alignment horizontal="center" vertical="center"/>
    </xf>
    <xf numFmtId="0" fontId="16" fillId="23" borderId="5" xfId="0" applyFont="1" applyFill="1" applyBorder="1"/>
    <xf numFmtId="0" fontId="16" fillId="5" borderId="5" xfId="0" applyFont="1" applyFill="1" applyBorder="1"/>
    <xf numFmtId="0" fontId="16" fillId="24" borderId="5" xfId="0" applyFont="1" applyFill="1" applyBorder="1"/>
    <xf numFmtId="49" fontId="6" fillId="3" borderId="21" xfId="0" applyNumberFormat="1" applyFont="1" applyFill="1" applyBorder="1" applyAlignment="1">
      <alignment horizontal="center" vertical="center"/>
    </xf>
    <xf numFmtId="0" fontId="12" fillId="19" borderId="8" xfId="0" applyFont="1" applyFill="1" applyBorder="1" applyAlignment="1" applyProtection="1">
      <alignment horizontal="center" vertical="center" wrapText="1"/>
      <protection hidden="1"/>
    </xf>
    <xf numFmtId="0" fontId="12" fillId="20" borderId="8" xfId="0" applyFont="1" applyFill="1" applyBorder="1" applyAlignment="1" applyProtection="1">
      <alignment horizontal="center" vertical="center" wrapText="1"/>
      <protection hidden="1"/>
    </xf>
    <xf numFmtId="0" fontId="12" fillId="25" borderId="8" xfId="0" applyFont="1" applyFill="1" applyBorder="1" applyAlignment="1" applyProtection="1">
      <alignment horizontal="center" vertical="center" wrapText="1"/>
      <protection hidden="1"/>
    </xf>
    <xf numFmtId="0" fontId="12" fillId="13" borderId="8" xfId="0" applyFont="1" applyFill="1" applyBorder="1" applyAlignment="1" applyProtection="1">
      <alignment horizontal="center" vertical="center" wrapText="1"/>
      <protection hidden="1"/>
    </xf>
    <xf numFmtId="0" fontId="12" fillId="13" borderId="11" xfId="0" applyFont="1" applyFill="1" applyBorder="1" applyAlignment="1" applyProtection="1">
      <alignment horizontal="center" vertical="center" wrapText="1"/>
      <protection hidden="1"/>
    </xf>
    <xf numFmtId="0" fontId="12" fillId="20" borderId="25" xfId="0" applyFont="1" applyFill="1" applyBorder="1" applyAlignment="1" applyProtection="1">
      <alignment horizontal="center" vertical="center" wrapText="1"/>
      <protection hidden="1"/>
    </xf>
    <xf numFmtId="0" fontId="12" fillId="19" borderId="4" xfId="0" applyFont="1" applyFill="1" applyBorder="1" applyAlignment="1" applyProtection="1">
      <alignment horizontal="center" vertical="center" wrapText="1"/>
      <protection hidden="1"/>
    </xf>
    <xf numFmtId="0" fontId="12" fillId="19" borderId="11" xfId="0" applyFont="1" applyFill="1" applyBorder="1" applyAlignment="1" applyProtection="1">
      <alignment horizontal="center" vertical="center" wrapText="1"/>
      <protection hidden="1"/>
    </xf>
    <xf numFmtId="0" fontId="12" fillId="20" borderId="27" xfId="0" applyFont="1" applyFill="1" applyBorder="1" applyAlignment="1" applyProtection="1">
      <alignment horizontal="center" vertical="center" wrapText="1"/>
      <protection hidden="1"/>
    </xf>
    <xf numFmtId="0" fontId="12" fillId="13" borderId="25" xfId="0" applyFont="1" applyFill="1" applyBorder="1" applyAlignment="1" applyProtection="1">
      <alignment horizontal="center" vertical="center" wrapText="1"/>
      <protection hidden="1"/>
    </xf>
    <xf numFmtId="0" fontId="12" fillId="25" borderId="4" xfId="0" applyFont="1" applyFill="1" applyBorder="1" applyAlignment="1" applyProtection="1">
      <alignment horizontal="center" vertical="center" wrapText="1"/>
      <protection hidden="1"/>
    </xf>
    <xf numFmtId="0" fontId="12" fillId="25" borderId="11" xfId="0" applyFont="1" applyFill="1" applyBorder="1" applyAlignment="1" applyProtection="1">
      <alignment horizontal="center" vertical="center" wrapText="1"/>
      <protection hidden="1"/>
    </xf>
    <xf numFmtId="0" fontId="37" fillId="0" borderId="15" xfId="0" applyFont="1" applyBorder="1" applyAlignment="1" applyProtection="1">
      <alignment horizontal="left" vertical="center"/>
      <protection hidden="1"/>
    </xf>
    <xf numFmtId="0" fontId="37" fillId="0" borderId="53" xfId="0" applyFont="1" applyBorder="1" applyAlignment="1" applyProtection="1">
      <alignment horizontal="left" vertical="center"/>
      <protection hidden="1"/>
    </xf>
    <xf numFmtId="0" fontId="36" fillId="25" borderId="42" xfId="0" applyFont="1" applyFill="1" applyBorder="1" applyAlignment="1" applyProtection="1">
      <alignment horizontal="center" vertical="center" wrapText="1"/>
      <protection hidden="1"/>
    </xf>
    <xf numFmtId="0" fontId="36" fillId="25" borderId="43" xfId="0" applyFont="1" applyFill="1" applyBorder="1" applyAlignment="1" applyProtection="1">
      <alignment horizontal="center" vertical="center" wrapText="1"/>
      <protection hidden="1"/>
    </xf>
    <xf numFmtId="0" fontId="36" fillId="25" borderId="44" xfId="0" applyFont="1" applyFill="1" applyBorder="1" applyAlignment="1" applyProtection="1">
      <alignment horizontal="center" vertical="center" wrapText="1"/>
      <protection hidden="1"/>
    </xf>
    <xf numFmtId="0" fontId="36" fillId="13" borderId="42" xfId="0" applyFont="1" applyFill="1" applyBorder="1" applyAlignment="1" applyProtection="1">
      <alignment horizontal="center" vertical="center" wrapText="1"/>
      <protection hidden="1"/>
    </xf>
    <xf numFmtId="0" fontId="36" fillId="13" borderId="43" xfId="0" applyFont="1" applyFill="1" applyBorder="1" applyAlignment="1" applyProtection="1">
      <alignment horizontal="center" vertical="center" wrapText="1"/>
      <protection hidden="1"/>
    </xf>
    <xf numFmtId="0" fontId="36" fillId="13" borderId="44" xfId="0" applyFont="1" applyFill="1" applyBorder="1" applyAlignment="1" applyProtection="1">
      <alignment horizontal="center" vertical="center" wrapText="1"/>
      <protection hidden="1"/>
    </xf>
    <xf numFmtId="0" fontId="38" fillId="3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4" fillId="0" borderId="2" xfId="0" applyFont="1" applyBorder="1" applyAlignment="1">
      <alignment horizontal="center" vertical="center" wrapText="1"/>
    </xf>
    <xf numFmtId="0" fontId="59" fillId="22" borderId="0" xfId="0" applyFont="1" applyFill="1" applyAlignment="1">
      <alignment horizontal="center" vertical="center"/>
    </xf>
    <xf numFmtId="0" fontId="60" fillId="22" borderId="0" xfId="0" applyFont="1" applyFill="1"/>
    <xf numFmtId="0" fontId="27" fillId="22" borderId="2" xfId="0" applyFont="1" applyFill="1" applyBorder="1" applyAlignment="1">
      <alignment horizontal="center" vertical="center" wrapText="1"/>
    </xf>
    <xf numFmtId="0" fontId="59" fillId="23" borderId="0" xfId="0" applyFont="1" applyFill="1" applyAlignment="1">
      <alignment horizontal="center" vertical="center"/>
    </xf>
    <xf numFmtId="0" fontId="60" fillId="23" borderId="0" xfId="0" applyFont="1" applyFill="1"/>
    <xf numFmtId="0" fontId="27" fillId="23" borderId="2" xfId="0" applyFont="1" applyFill="1" applyBorder="1" applyAlignment="1">
      <alignment horizontal="center" vertical="center" wrapText="1"/>
    </xf>
    <xf numFmtId="0" fontId="56" fillId="23" borderId="0" xfId="0" applyFont="1" applyFill="1"/>
    <xf numFmtId="0" fontId="59" fillId="5" borderId="0" xfId="0" applyFont="1" applyFill="1" applyAlignment="1">
      <alignment horizontal="center" vertical="center"/>
    </xf>
    <xf numFmtId="0" fontId="60" fillId="5" borderId="0" xfId="0" applyFont="1" applyFill="1"/>
    <xf numFmtId="0" fontId="27" fillId="5" borderId="2" xfId="0" applyFont="1" applyFill="1" applyBorder="1" applyAlignment="1">
      <alignment horizontal="center" vertical="center" wrapText="1"/>
    </xf>
    <xf numFmtId="0" fontId="56" fillId="22" borderId="6" xfId="0" applyFont="1" applyFill="1" applyBorder="1" applyAlignment="1">
      <alignment horizontal="center" vertical="center"/>
    </xf>
    <xf numFmtId="0" fontId="9" fillId="22" borderId="13" xfId="0" applyFont="1" applyFill="1" applyBorder="1" applyAlignment="1">
      <alignment horizontal="center" vertical="center"/>
    </xf>
    <xf numFmtId="0" fontId="9" fillId="22" borderId="52" xfId="0" applyFont="1" applyFill="1" applyBorder="1" applyAlignment="1">
      <alignment horizontal="center" vertical="center"/>
    </xf>
    <xf numFmtId="0" fontId="9" fillId="22" borderId="6" xfId="0" applyFont="1" applyFill="1" applyBorder="1" applyAlignment="1">
      <alignment horizontal="center" vertical="center"/>
    </xf>
    <xf numFmtId="0" fontId="9" fillId="22" borderId="9" xfId="0" applyFont="1" applyFill="1" applyBorder="1" applyAlignment="1">
      <alignment horizontal="center" vertical="center"/>
    </xf>
    <xf numFmtId="0" fontId="51" fillId="0" borderId="1" xfId="0" applyFont="1" applyBorder="1"/>
    <xf numFmtId="0" fontId="65" fillId="19" borderId="25" xfId="0" applyFont="1" applyFill="1" applyBorder="1" applyAlignment="1" applyProtection="1">
      <alignment horizontal="center" vertical="center"/>
      <protection locked="0"/>
    </xf>
    <xf numFmtId="0" fontId="65" fillId="19" borderId="21" xfId="0" applyFont="1" applyFill="1" applyBorder="1" applyAlignment="1" applyProtection="1">
      <alignment horizontal="center" vertical="center"/>
      <protection locked="0"/>
    </xf>
    <xf numFmtId="0" fontId="65" fillId="19" borderId="8" xfId="0" applyFont="1" applyFill="1" applyBorder="1" applyAlignment="1" applyProtection="1">
      <alignment horizontal="center" vertical="center"/>
      <protection locked="0"/>
    </xf>
    <xf numFmtId="0" fontId="65" fillId="19" borderId="2" xfId="0" applyFont="1" applyFill="1" applyBorder="1" applyAlignment="1" applyProtection="1">
      <alignment horizontal="center" vertical="center"/>
      <protection locked="0"/>
    </xf>
    <xf numFmtId="0" fontId="65" fillId="19" borderId="11" xfId="0" applyFont="1" applyFill="1" applyBorder="1" applyAlignment="1" applyProtection="1">
      <alignment horizontal="center" vertical="center"/>
      <protection locked="0"/>
    </xf>
    <xf numFmtId="0" fontId="65" fillId="19" borderId="1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13" borderId="52" xfId="0" applyFont="1" applyFill="1" applyBorder="1" applyAlignment="1" applyProtection="1">
      <alignment horizontal="center" vertical="center"/>
      <protection hidden="1"/>
    </xf>
    <xf numFmtId="0" fontId="19" fillId="13" borderId="17" xfId="0" applyFont="1" applyFill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19" fillId="0" borderId="15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49" fontId="6" fillId="3" borderId="16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67" fillId="22" borderId="2" xfId="0" applyNumberFormat="1" applyFont="1" applyFill="1" applyBorder="1" applyAlignment="1">
      <alignment horizontal="center" vertical="center" wrapText="1"/>
    </xf>
    <xf numFmtId="49" fontId="67" fillId="5" borderId="2" xfId="0" applyNumberFormat="1" applyFont="1" applyFill="1" applyBorder="1" applyAlignment="1">
      <alignment horizontal="center" vertical="center" wrapText="1"/>
    </xf>
    <xf numFmtId="49" fontId="67" fillId="23" borderId="2" xfId="0" applyNumberFormat="1" applyFont="1" applyFill="1" applyBorder="1" applyAlignment="1">
      <alignment horizontal="center" vertical="center" wrapText="1"/>
    </xf>
    <xf numFmtId="0" fontId="20" fillId="22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23" borderId="3" xfId="0" applyFont="1" applyFill="1" applyBorder="1" applyAlignment="1">
      <alignment horizontal="center" vertical="center"/>
    </xf>
    <xf numFmtId="0" fontId="9" fillId="23" borderId="3" xfId="0" applyFont="1" applyFill="1" applyBorder="1" applyAlignment="1">
      <alignment horizontal="center" vertical="center"/>
    </xf>
    <xf numFmtId="0" fontId="0" fillId="22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3" borderId="12" xfId="0" applyFill="1" applyBorder="1" applyAlignment="1">
      <alignment horizontal="center" vertical="center"/>
    </xf>
    <xf numFmtId="165" fontId="9" fillId="4" borderId="0" xfId="0" applyNumberFormat="1" applyFont="1" applyFill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4" fillId="19" borderId="42" xfId="0" applyFont="1" applyFill="1" applyBorder="1" applyAlignment="1" applyProtection="1">
      <alignment horizontal="center" vertical="center"/>
      <protection hidden="1"/>
    </xf>
    <xf numFmtId="0" fontId="14" fillId="19" borderId="43" xfId="0" applyFont="1" applyFill="1" applyBorder="1" applyAlignment="1" applyProtection="1">
      <alignment horizontal="center" vertical="center"/>
      <protection hidden="1"/>
    </xf>
    <xf numFmtId="49" fontId="66" fillId="3" borderId="54" xfId="0" applyNumberFormat="1" applyFont="1" applyFill="1" applyBorder="1" applyAlignment="1">
      <alignment horizontal="center" vertical="center" wrapText="1"/>
    </xf>
    <xf numFmtId="49" fontId="66" fillId="3" borderId="55" xfId="0" applyNumberFormat="1" applyFont="1" applyFill="1" applyBorder="1" applyAlignment="1">
      <alignment horizontal="center" vertical="center" wrapText="1"/>
    </xf>
    <xf numFmtId="0" fontId="9" fillId="19" borderId="13" xfId="2" applyFont="1" applyFill="1" applyBorder="1" applyAlignment="1" applyProtection="1">
      <alignment horizontal="center" vertical="center" wrapText="1"/>
      <protection hidden="1"/>
    </xf>
    <xf numFmtId="0" fontId="19" fillId="0" borderId="6" xfId="0" applyFont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19" fillId="0" borderId="13" xfId="0" applyFont="1" applyBorder="1" applyAlignment="1" applyProtection="1">
      <alignment horizontal="center" vertical="center"/>
      <protection hidden="1"/>
    </xf>
    <xf numFmtId="0" fontId="9" fillId="19" borderId="19" xfId="2" applyFont="1" applyFill="1" applyBorder="1" applyAlignment="1" applyProtection="1">
      <alignment horizontal="center" vertical="center" wrapText="1"/>
      <protection hidden="1"/>
    </xf>
    <xf numFmtId="0" fontId="19" fillId="13" borderId="51" xfId="0" applyFont="1" applyFill="1" applyBorder="1" applyAlignment="1" applyProtection="1">
      <alignment horizontal="center" vertical="center"/>
      <protection hidden="1"/>
    </xf>
    <xf numFmtId="0" fontId="19" fillId="13" borderId="56" xfId="0" applyFont="1" applyFill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0" fontId="19" fillId="0" borderId="15" xfId="0" applyFont="1" applyBorder="1" applyAlignment="1" applyProtection="1">
      <alignment horizontal="center" vertical="center"/>
      <protection hidden="1"/>
    </xf>
    <xf numFmtId="0" fontId="19" fillId="0" borderId="19" xfId="0" applyFont="1" applyBorder="1" applyAlignment="1" applyProtection="1">
      <alignment horizontal="center" vertical="center"/>
      <protection hidden="1"/>
    </xf>
    <xf numFmtId="0" fontId="19" fillId="0" borderId="53" xfId="0" applyFont="1" applyBorder="1" applyAlignment="1">
      <alignment horizontal="center" vertical="center" wrapText="1"/>
    </xf>
    <xf numFmtId="0" fontId="14" fillId="19" borderId="58" xfId="0" applyFont="1" applyFill="1" applyBorder="1" applyAlignment="1" applyProtection="1">
      <alignment horizontal="center" vertical="center"/>
      <protection hidden="1"/>
    </xf>
    <xf numFmtId="49" fontId="66" fillId="3" borderId="59" xfId="0" applyNumberFormat="1" applyFont="1" applyFill="1" applyBorder="1" applyAlignment="1">
      <alignment horizontal="center" vertical="center" wrapText="1"/>
    </xf>
    <xf numFmtId="0" fontId="65" fillId="19" borderId="51" xfId="0" applyFont="1" applyFill="1" applyBorder="1" applyAlignment="1" applyProtection="1">
      <alignment horizontal="center" vertical="center"/>
      <protection locked="0"/>
    </xf>
    <xf numFmtId="0" fontId="65" fillId="19" borderId="15" xfId="0" applyFont="1" applyFill="1" applyBorder="1" applyAlignment="1" applyProtection="1">
      <alignment horizontal="center" vertical="center"/>
      <protection locked="0"/>
    </xf>
    <xf numFmtId="0" fontId="65" fillId="19" borderId="19" xfId="0" applyFont="1" applyFill="1" applyBorder="1" applyAlignment="1" applyProtection="1">
      <alignment horizontal="center" vertical="center"/>
      <protection locked="0"/>
    </xf>
    <xf numFmtId="0" fontId="20" fillId="19" borderId="11" xfId="2" applyFont="1" applyFill="1" applyBorder="1" applyAlignment="1" applyProtection="1">
      <alignment horizontal="center" vertical="center" wrapText="1"/>
      <protection hidden="1"/>
    </xf>
    <xf numFmtId="0" fontId="19" fillId="13" borderId="60" xfId="0" applyFont="1" applyFill="1" applyBorder="1" applyAlignment="1" applyProtection="1">
      <alignment horizontal="center" vertical="center"/>
      <protection hidden="1"/>
    </xf>
    <xf numFmtId="0" fontId="19" fillId="13" borderId="61" xfId="0" applyFont="1" applyFill="1" applyBorder="1" applyAlignment="1" applyProtection="1">
      <alignment horizontal="center" vertical="center"/>
      <protection hidden="1"/>
    </xf>
    <xf numFmtId="0" fontId="19" fillId="13" borderId="62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>
      <alignment horizontal="center" vertical="center" wrapText="1"/>
    </xf>
    <xf numFmtId="0" fontId="45" fillId="22" borderId="2" xfId="0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45" fillId="23" borderId="2" xfId="0" applyFont="1" applyFill="1" applyBorder="1" applyAlignment="1">
      <alignment horizontal="center" vertical="center" wrapText="1"/>
    </xf>
    <xf numFmtId="0" fontId="0" fillId="22" borderId="0" xfId="0" applyFill="1" applyAlignment="1">
      <alignment horizontal="center" vertical="center"/>
    </xf>
    <xf numFmtId="0" fontId="64" fillId="23" borderId="2" xfId="0" applyFont="1" applyFill="1" applyBorder="1" applyAlignment="1">
      <alignment horizontal="center" vertical="center" wrapText="1"/>
    </xf>
    <xf numFmtId="0" fontId="0" fillId="2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8" fillId="5" borderId="2" xfId="0" applyFont="1" applyFill="1" applyBorder="1" applyAlignment="1">
      <alignment horizontal="center" vertical="center" wrapText="1"/>
    </xf>
    <xf numFmtId="0" fontId="63" fillId="5" borderId="2" xfId="0" applyFont="1" applyFill="1" applyBorder="1" applyAlignment="1">
      <alignment horizontal="center" vertical="center" wrapText="1"/>
    </xf>
    <xf numFmtId="0" fontId="15" fillId="26" borderId="1" xfId="0" applyFont="1" applyFill="1" applyBorder="1" applyAlignment="1">
      <alignment horizontal="center" vertical="center" wrapText="1"/>
    </xf>
    <xf numFmtId="0" fontId="59" fillId="26" borderId="1" xfId="0" applyFont="1" applyFill="1" applyBorder="1" applyAlignment="1">
      <alignment horizontal="center" vertical="center"/>
    </xf>
    <xf numFmtId="0" fontId="16" fillId="26" borderId="1" xfId="0" applyFont="1" applyFill="1" applyBorder="1" applyAlignment="1">
      <alignment horizontal="center" vertical="center" wrapText="1"/>
    </xf>
    <xf numFmtId="0" fontId="62" fillId="26" borderId="1" xfId="0" applyFont="1" applyFill="1" applyBorder="1" applyAlignment="1">
      <alignment horizontal="center" vertical="center" wrapText="1"/>
    </xf>
    <xf numFmtId="0" fontId="27" fillId="26" borderId="1" xfId="0" applyFont="1" applyFill="1" applyBorder="1" applyAlignment="1">
      <alignment horizontal="center" vertical="center" wrapText="1"/>
    </xf>
    <xf numFmtId="0" fontId="62" fillId="26" borderId="1" xfId="0" applyFont="1" applyFill="1" applyBorder="1" applyAlignment="1">
      <alignment horizontal="justify" vertical="center" wrapText="1"/>
    </xf>
    <xf numFmtId="0" fontId="60" fillId="26" borderId="1" xfId="0" applyFont="1" applyFill="1" applyBorder="1"/>
    <xf numFmtId="0" fontId="45" fillId="26" borderId="9" xfId="0" applyFont="1" applyFill="1" applyBorder="1" applyAlignment="1">
      <alignment horizontal="center" vertical="center" wrapText="1"/>
    </xf>
    <xf numFmtId="0" fontId="45" fillId="26" borderId="2" xfId="0" applyFont="1" applyFill="1" applyBorder="1" applyAlignment="1">
      <alignment horizontal="center" vertical="center" wrapText="1"/>
    </xf>
    <xf numFmtId="0" fontId="27" fillId="26" borderId="9" xfId="0" applyFont="1" applyFill="1" applyBorder="1" applyAlignment="1">
      <alignment horizontal="center" vertical="center" wrapText="1"/>
    </xf>
    <xf numFmtId="0" fontId="27" fillId="26" borderId="2" xfId="0" applyFont="1" applyFill="1" applyBorder="1" applyAlignment="1">
      <alignment horizontal="center" vertical="center" wrapText="1"/>
    </xf>
    <xf numFmtId="49" fontId="67" fillId="26" borderId="2" xfId="0" applyNumberFormat="1" applyFont="1" applyFill="1" applyBorder="1" applyAlignment="1">
      <alignment horizontal="center" vertical="center" wrapText="1"/>
    </xf>
    <xf numFmtId="0" fontId="19" fillId="26" borderId="9" xfId="0" applyFont="1" applyFill="1" applyBorder="1" applyAlignment="1">
      <alignment horizontal="center" vertical="center" wrapText="1"/>
    </xf>
    <xf numFmtId="0" fontId="20" fillId="26" borderId="2" xfId="0" applyFont="1" applyFill="1" applyBorder="1" applyAlignment="1">
      <alignment horizontal="center" vertical="center"/>
    </xf>
    <xf numFmtId="0" fontId="19" fillId="26" borderId="57" xfId="0" applyFont="1" applyFill="1" applyBorder="1" applyAlignment="1">
      <alignment horizontal="center" vertical="center" wrapText="1"/>
    </xf>
    <xf numFmtId="0" fontId="20" fillId="26" borderId="3" xfId="0" applyFont="1" applyFill="1" applyBorder="1" applyAlignment="1">
      <alignment horizontal="center" vertical="center"/>
    </xf>
    <xf numFmtId="0" fontId="0" fillId="26" borderId="4" xfId="0" applyFill="1" applyBorder="1" applyAlignment="1">
      <alignment horizontal="center" vertical="center"/>
    </xf>
    <xf numFmtId="0" fontId="19" fillId="26" borderId="5" xfId="0" applyFont="1" applyFill="1" applyBorder="1" applyAlignment="1">
      <alignment horizontal="center" vertical="center"/>
    </xf>
    <xf numFmtId="0" fontId="0" fillId="26" borderId="8" xfId="0" applyFill="1" applyBorder="1" applyAlignment="1">
      <alignment horizontal="center" vertical="center"/>
    </xf>
    <xf numFmtId="0" fontId="19" fillId="26" borderId="2" xfId="0" applyFont="1" applyFill="1" applyBorder="1" applyAlignment="1">
      <alignment horizontal="center" vertical="center"/>
    </xf>
    <xf numFmtId="0" fontId="0" fillId="26" borderId="11" xfId="0" applyFill="1" applyBorder="1" applyAlignment="1">
      <alignment horizontal="center"/>
    </xf>
    <xf numFmtId="0" fontId="0" fillId="26" borderId="12" xfId="0" applyFill="1" applyBorder="1" applyAlignment="1">
      <alignment horizontal="center" vertical="center"/>
    </xf>
    <xf numFmtId="0" fontId="0" fillId="26" borderId="0" xfId="0" applyFill="1"/>
    <xf numFmtId="0" fontId="0" fillId="26" borderId="0" xfId="0" applyFill="1" applyAlignment="1">
      <alignment horizontal="center" vertical="center"/>
    </xf>
    <xf numFmtId="0" fontId="17" fillId="26" borderId="0" xfId="0" applyFont="1" applyFill="1"/>
    <xf numFmtId="0" fontId="59" fillId="26" borderId="0" xfId="0" applyFont="1" applyFill="1" applyAlignment="1">
      <alignment horizontal="center" vertical="center"/>
    </xf>
    <xf numFmtId="0" fontId="60" fillId="26" borderId="0" xfId="0" applyFont="1" applyFill="1"/>
    <xf numFmtId="0" fontId="13" fillId="12" borderId="2" xfId="0" applyFont="1" applyFill="1" applyBorder="1" applyAlignment="1" applyProtection="1">
      <alignment horizontal="center" vertical="center" wrapText="1"/>
      <protection hidden="1"/>
    </xf>
    <xf numFmtId="0" fontId="13" fillId="11" borderId="2" xfId="0" applyFont="1" applyFill="1" applyBorder="1" applyAlignment="1" applyProtection="1">
      <alignment horizontal="center" vertical="center" wrapText="1"/>
      <protection hidden="1"/>
    </xf>
    <xf numFmtId="0" fontId="13" fillId="10" borderId="2" xfId="0" applyFont="1" applyFill="1" applyBorder="1" applyAlignment="1" applyProtection="1">
      <alignment horizontal="center" vertical="center" wrapText="1"/>
      <protection hidden="1"/>
    </xf>
    <xf numFmtId="0" fontId="13" fillId="9" borderId="2" xfId="0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55" fillId="0" borderId="41" xfId="0" applyFont="1" applyBorder="1" applyAlignment="1" applyProtection="1">
      <alignment horizontal="right" vertical="center" wrapText="1"/>
      <protection hidden="1"/>
    </xf>
    <xf numFmtId="0" fontId="14" fillId="19" borderId="39" xfId="0" applyFont="1" applyFill="1" applyBorder="1" applyAlignment="1" applyProtection="1">
      <alignment horizontal="center" vertical="center" wrapText="1"/>
      <protection hidden="1"/>
    </xf>
    <xf numFmtId="0" fontId="14" fillId="19" borderId="1" xfId="0" applyFont="1" applyFill="1" applyBorder="1" applyAlignment="1" applyProtection="1">
      <alignment horizontal="center" vertical="center" wrapText="1"/>
      <protection hidden="1"/>
    </xf>
    <xf numFmtId="0" fontId="14" fillId="19" borderId="40" xfId="0" applyFont="1" applyFill="1" applyBorder="1" applyAlignment="1" applyProtection="1">
      <alignment horizontal="center" vertical="center" wrapText="1"/>
      <protection hidden="1"/>
    </xf>
    <xf numFmtId="0" fontId="14" fillId="19" borderId="33" xfId="0" applyFont="1" applyFill="1" applyBorder="1" applyAlignment="1" applyProtection="1">
      <alignment horizontal="center" vertical="center" wrapText="1"/>
      <protection hidden="1"/>
    </xf>
    <xf numFmtId="0" fontId="14" fillId="19" borderId="20" xfId="0" applyFont="1" applyFill="1" applyBorder="1" applyAlignment="1" applyProtection="1">
      <alignment horizontal="center" vertical="center" wrapText="1"/>
      <protection hidden="1"/>
    </xf>
    <xf numFmtId="0" fontId="14" fillId="19" borderId="34" xfId="0" applyFont="1" applyFill="1" applyBorder="1" applyAlignment="1" applyProtection="1">
      <alignment horizontal="center" vertical="center" wrapText="1"/>
      <protection hidden="1"/>
    </xf>
    <xf numFmtId="0" fontId="7" fillId="8" borderId="29" xfId="2" applyFont="1" applyFill="1" applyBorder="1" applyAlignment="1" applyProtection="1">
      <alignment horizontal="center" vertical="center" wrapText="1"/>
      <protection hidden="1"/>
    </xf>
    <xf numFmtId="0" fontId="7" fillId="8" borderId="35" xfId="2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3" fillId="19" borderId="32" xfId="2" applyFont="1" applyFill="1" applyBorder="1" applyAlignment="1" applyProtection="1">
      <alignment horizontal="center" vertical="center" wrapText="1"/>
      <protection hidden="1"/>
    </xf>
    <xf numFmtId="0" fontId="23" fillId="19" borderId="24" xfId="2" applyFont="1" applyFill="1" applyBorder="1" applyAlignment="1" applyProtection="1">
      <alignment horizontal="center" vertical="center" wrapText="1"/>
      <protection hidden="1"/>
    </xf>
    <xf numFmtId="0" fontId="23" fillId="19" borderId="23" xfId="2" applyFont="1" applyFill="1" applyBorder="1" applyAlignment="1" applyProtection="1">
      <alignment horizontal="center" vertical="center" wrapText="1"/>
      <protection hidden="1"/>
    </xf>
    <xf numFmtId="0" fontId="23" fillId="19" borderId="33" xfId="2" applyFont="1" applyFill="1" applyBorder="1" applyAlignment="1" applyProtection="1">
      <alignment horizontal="center" vertical="center" wrapText="1"/>
      <protection hidden="1"/>
    </xf>
    <xf numFmtId="0" fontId="23" fillId="19" borderId="20" xfId="2" applyFont="1" applyFill="1" applyBorder="1" applyAlignment="1" applyProtection="1">
      <alignment horizontal="center" vertical="center" wrapText="1"/>
      <protection hidden="1"/>
    </xf>
    <xf numFmtId="0" fontId="23" fillId="19" borderId="34" xfId="2" applyFont="1" applyFill="1" applyBorder="1" applyAlignment="1" applyProtection="1">
      <alignment horizontal="center" vertical="center" wrapText="1"/>
      <protection hidden="1"/>
    </xf>
    <xf numFmtId="0" fontId="24" fillId="13" borderId="32" xfId="0" applyFont="1" applyFill="1" applyBorder="1" applyAlignment="1" applyProtection="1">
      <alignment horizontal="center" vertical="center" wrapText="1"/>
      <protection hidden="1"/>
    </xf>
    <xf numFmtId="0" fontId="24" fillId="13" borderId="24" xfId="0" applyFont="1" applyFill="1" applyBorder="1" applyAlignment="1" applyProtection="1">
      <alignment horizontal="center" vertical="center" wrapText="1"/>
      <protection hidden="1"/>
    </xf>
    <xf numFmtId="0" fontId="24" fillId="13" borderId="23" xfId="0" applyFont="1" applyFill="1" applyBorder="1" applyAlignment="1" applyProtection="1">
      <alignment horizontal="center" vertical="center" wrapText="1"/>
      <protection hidden="1"/>
    </xf>
    <xf numFmtId="0" fontId="24" fillId="13" borderId="33" xfId="0" applyFont="1" applyFill="1" applyBorder="1" applyAlignment="1" applyProtection="1">
      <alignment horizontal="center" vertical="center" wrapText="1"/>
      <protection hidden="1"/>
    </xf>
    <xf numFmtId="0" fontId="24" fillId="13" borderId="20" xfId="0" applyFont="1" applyFill="1" applyBorder="1" applyAlignment="1" applyProtection="1">
      <alignment horizontal="center" vertical="center" wrapText="1"/>
      <protection hidden="1"/>
    </xf>
    <xf numFmtId="0" fontId="24" fillId="13" borderId="34" xfId="0" applyFont="1" applyFill="1" applyBorder="1" applyAlignment="1" applyProtection="1">
      <alignment horizontal="center" vertical="center" wrapText="1"/>
      <protection hidden="1"/>
    </xf>
    <xf numFmtId="0" fontId="24" fillId="20" borderId="39" xfId="0" applyFont="1" applyFill="1" applyBorder="1" applyAlignment="1" applyProtection="1">
      <alignment horizontal="center" vertical="center" wrapText="1"/>
      <protection hidden="1"/>
    </xf>
    <xf numFmtId="0" fontId="24" fillId="20" borderId="1" xfId="0" applyFont="1" applyFill="1" applyBorder="1" applyAlignment="1" applyProtection="1">
      <alignment horizontal="center" vertical="center" wrapText="1"/>
      <protection hidden="1"/>
    </xf>
    <xf numFmtId="0" fontId="24" fillId="20" borderId="40" xfId="0" applyFont="1" applyFill="1" applyBorder="1" applyAlignment="1" applyProtection="1">
      <alignment horizontal="center" vertical="center" wrapText="1"/>
      <protection hidden="1"/>
    </xf>
    <xf numFmtId="0" fontId="24" fillId="20" borderId="33" xfId="0" applyFont="1" applyFill="1" applyBorder="1" applyAlignment="1" applyProtection="1">
      <alignment horizontal="center" vertical="center" wrapText="1"/>
      <protection hidden="1"/>
    </xf>
    <xf numFmtId="0" fontId="24" fillId="20" borderId="20" xfId="0" applyFont="1" applyFill="1" applyBorder="1" applyAlignment="1" applyProtection="1">
      <alignment horizontal="center" vertical="center" wrapText="1"/>
      <protection hidden="1"/>
    </xf>
    <xf numFmtId="0" fontId="24" fillId="20" borderId="34" xfId="0" applyFont="1" applyFill="1" applyBorder="1" applyAlignment="1" applyProtection="1">
      <alignment horizontal="center" vertical="center" wrapText="1"/>
      <protection hidden="1"/>
    </xf>
    <xf numFmtId="0" fontId="54" fillId="0" borderId="1" xfId="0" applyFont="1" applyBorder="1" applyAlignment="1" applyProtection="1">
      <alignment horizontal="right" vertical="center" wrapText="1"/>
      <protection hidden="1"/>
    </xf>
    <xf numFmtId="0" fontId="13" fillId="13" borderId="2" xfId="0" applyFont="1" applyFill="1" applyBorder="1" applyAlignment="1" applyProtection="1">
      <alignment horizontal="center" vertical="center" wrapText="1"/>
      <protection hidden="1"/>
    </xf>
    <xf numFmtId="0" fontId="13" fillId="13" borderId="10" xfId="0" applyFont="1" applyFill="1" applyBorder="1" applyAlignment="1" applyProtection="1">
      <alignment horizontal="center" vertical="center" wrapText="1"/>
      <protection hidden="1"/>
    </xf>
    <xf numFmtId="0" fontId="13" fillId="13" borderId="12" xfId="0" applyFont="1" applyFill="1" applyBorder="1" applyAlignment="1" applyProtection="1">
      <alignment horizontal="center" vertical="center" wrapText="1"/>
      <protection hidden="1"/>
    </xf>
    <xf numFmtId="0" fontId="13" fillId="13" borderId="14" xfId="0" applyFont="1" applyFill="1" applyBorder="1" applyAlignment="1" applyProtection="1">
      <alignment horizontal="center" vertical="center" wrapText="1"/>
      <protection hidden="1"/>
    </xf>
    <xf numFmtId="0" fontId="13" fillId="25" borderId="2" xfId="0" applyFont="1" applyFill="1" applyBorder="1" applyAlignment="1" applyProtection="1">
      <alignment horizontal="center" vertical="center" wrapText="1"/>
      <protection hidden="1"/>
    </xf>
    <xf numFmtId="0" fontId="13" fillId="25" borderId="10" xfId="0" applyFont="1" applyFill="1" applyBorder="1" applyAlignment="1" applyProtection="1">
      <alignment horizontal="center" vertical="center" wrapText="1"/>
      <protection hidden="1"/>
    </xf>
    <xf numFmtId="0" fontId="13" fillId="25" borderId="12" xfId="0" applyFont="1" applyFill="1" applyBorder="1" applyAlignment="1" applyProtection="1">
      <alignment horizontal="center" vertical="center" wrapText="1"/>
      <protection hidden="1"/>
    </xf>
    <xf numFmtId="0" fontId="13" fillId="25" borderId="14" xfId="0" applyFont="1" applyFill="1" applyBorder="1" applyAlignment="1" applyProtection="1">
      <alignment horizontal="center" vertical="center" wrapText="1"/>
      <protection hidden="1"/>
    </xf>
    <xf numFmtId="0" fontId="13" fillId="13" borderId="21" xfId="0" applyFont="1" applyFill="1" applyBorder="1" applyAlignment="1" applyProtection="1">
      <alignment horizontal="center" vertical="center" wrapText="1"/>
      <protection hidden="1"/>
    </xf>
    <xf numFmtId="0" fontId="13" fillId="13" borderId="22" xfId="0" applyFont="1" applyFill="1" applyBorder="1" applyAlignment="1" applyProtection="1">
      <alignment horizontal="center" vertical="center" wrapText="1"/>
      <protection hidden="1"/>
    </xf>
    <xf numFmtId="0" fontId="13" fillId="20" borderId="2" xfId="0" applyFont="1" applyFill="1" applyBorder="1" applyAlignment="1" applyProtection="1">
      <alignment horizontal="center" vertical="center" wrapText="1"/>
      <protection hidden="1"/>
    </xf>
    <xf numFmtId="0" fontId="13" fillId="20" borderId="10" xfId="0" applyFont="1" applyFill="1" applyBorder="1" applyAlignment="1" applyProtection="1">
      <alignment horizontal="center" vertical="center" wrapText="1"/>
      <protection hidden="1"/>
    </xf>
    <xf numFmtId="0" fontId="13" fillId="20" borderId="3" xfId="0" applyFont="1" applyFill="1" applyBorder="1" applyAlignment="1" applyProtection="1">
      <alignment horizontal="center" vertical="center" wrapText="1"/>
      <protection hidden="1"/>
    </xf>
    <xf numFmtId="0" fontId="13" fillId="20" borderId="28" xfId="0" applyFont="1" applyFill="1" applyBorder="1" applyAlignment="1" applyProtection="1">
      <alignment horizontal="center" vertical="center" wrapText="1"/>
      <protection hidden="1"/>
    </xf>
    <xf numFmtId="0" fontId="13" fillId="25" borderId="5" xfId="0" applyFont="1" applyFill="1" applyBorder="1" applyAlignment="1" applyProtection="1">
      <alignment horizontal="center" vertical="center" wrapText="1"/>
      <protection hidden="1"/>
    </xf>
    <xf numFmtId="0" fontId="13" fillId="25" borderId="7" xfId="0" applyFont="1" applyFill="1" applyBorder="1" applyAlignment="1" applyProtection="1">
      <alignment horizontal="center" vertical="center" wrapText="1"/>
      <protection hidden="1"/>
    </xf>
    <xf numFmtId="0" fontId="13" fillId="19" borderId="2" xfId="0" applyFont="1" applyFill="1" applyBorder="1" applyAlignment="1" applyProtection="1">
      <alignment horizontal="center" vertical="center" wrapText="1"/>
      <protection hidden="1"/>
    </xf>
    <xf numFmtId="0" fontId="13" fillId="19" borderId="10" xfId="0" applyFont="1" applyFill="1" applyBorder="1" applyAlignment="1" applyProtection="1">
      <alignment horizontal="center" vertical="center" wrapText="1"/>
      <protection hidden="1"/>
    </xf>
    <xf numFmtId="0" fontId="13" fillId="19" borderId="12" xfId="0" applyFont="1" applyFill="1" applyBorder="1" applyAlignment="1" applyProtection="1">
      <alignment horizontal="center" vertical="center" wrapText="1"/>
      <protection hidden="1"/>
    </xf>
    <xf numFmtId="0" fontId="13" fillId="19" borderId="14" xfId="0" applyFont="1" applyFill="1" applyBorder="1" applyAlignment="1" applyProtection="1">
      <alignment horizontal="center" vertical="center" wrapText="1"/>
      <protection hidden="1"/>
    </xf>
    <xf numFmtId="0" fontId="13" fillId="20" borderId="21" xfId="0" applyFont="1" applyFill="1" applyBorder="1" applyAlignment="1" applyProtection="1">
      <alignment horizontal="center" vertical="center" wrapText="1"/>
      <protection hidden="1"/>
    </xf>
    <xf numFmtId="0" fontId="13" fillId="20" borderId="22" xfId="0" applyFont="1" applyFill="1" applyBorder="1" applyAlignment="1" applyProtection="1">
      <alignment horizontal="center" vertical="center" wrapText="1"/>
      <protection hidden="1"/>
    </xf>
    <xf numFmtId="0" fontId="52" fillId="0" borderId="41" xfId="0" applyFont="1" applyBorder="1" applyAlignment="1">
      <alignment horizontal="right" vertical="center" wrapText="1"/>
    </xf>
    <xf numFmtId="0" fontId="43" fillId="0" borderId="1" xfId="0" applyFont="1" applyBorder="1" applyAlignment="1">
      <alignment horizontal="center" vertical="center" wrapText="1"/>
    </xf>
    <xf numFmtId="0" fontId="6" fillId="3" borderId="42" xfId="0" applyFont="1" applyFill="1" applyBorder="1" applyAlignment="1" applyProtection="1">
      <alignment horizontal="center" vertical="center" wrapText="1"/>
      <protection hidden="1"/>
    </xf>
    <xf numFmtId="0" fontId="6" fillId="3" borderId="43" xfId="0" applyFont="1" applyFill="1" applyBorder="1" applyAlignment="1" applyProtection="1">
      <alignment horizontal="center" vertical="center" wrapText="1"/>
      <protection hidden="1"/>
    </xf>
    <xf numFmtId="0" fontId="6" fillId="3" borderId="44" xfId="0" applyFont="1" applyFill="1" applyBorder="1" applyAlignment="1" applyProtection="1">
      <alignment horizontal="center" vertical="center" wrapText="1"/>
      <protection hidden="1"/>
    </xf>
    <xf numFmtId="0" fontId="13" fillId="19" borderId="5" xfId="0" applyFont="1" applyFill="1" applyBorder="1" applyAlignment="1" applyProtection="1">
      <alignment horizontal="center" vertical="center" wrapText="1"/>
      <protection hidden="1"/>
    </xf>
    <xf numFmtId="0" fontId="13" fillId="19" borderId="7" xfId="0" applyFont="1" applyFill="1" applyBorder="1" applyAlignment="1" applyProtection="1">
      <alignment horizontal="center" vertical="center" wrapText="1"/>
      <protection hidden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4" fillId="0" borderId="41" xfId="0" applyFont="1" applyBorder="1" applyAlignment="1">
      <alignment horizontal="right" wrapText="1"/>
    </xf>
  </cellXfs>
  <cellStyles count="4">
    <cellStyle name="Normal" xfId="0" builtinId="0"/>
    <cellStyle name="Normal 2" xfId="1" xr:uid="{61794272-EF52-41B1-80F7-A31D2E06995D}"/>
    <cellStyle name="Normal 3" xfId="2" xr:uid="{89D89C56-79F4-422B-84EA-14A5797E0832}"/>
    <cellStyle name="Normal 4" xfId="3" xr:uid="{0FD5D865-5B80-4DD0-BC69-83CD2E5DAE84}"/>
  </cellStyles>
  <dxfs count="1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AFFFD3"/>
        </patternFill>
      </fill>
    </dxf>
    <dxf>
      <fill>
        <patternFill>
          <bgColor rgb="FF00B0F0"/>
        </patternFill>
      </fill>
    </dxf>
    <dxf>
      <font>
        <b val="0"/>
        <i val="0"/>
        <color rgb="FFFF0000"/>
      </font>
    </dxf>
    <dxf>
      <font>
        <color rgb="FF0070C0"/>
      </font>
    </dxf>
    <dxf>
      <font>
        <b/>
        <i val="0"/>
        <color rgb="FFC00000"/>
      </font>
    </dxf>
    <dxf>
      <font>
        <b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/>
        <i val="0"/>
        <color rgb="FFC00000"/>
      </font>
    </dxf>
    <dxf>
      <font>
        <color rgb="FF0070C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color rgb="FF0070C0"/>
      </font>
    </dxf>
    <dxf>
      <font>
        <b/>
        <i val="0"/>
        <color rgb="FFC0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/>
        <i val="0"/>
        <color rgb="FFC00000"/>
      </font>
    </dxf>
    <dxf>
      <font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color rgb="FF0070C0"/>
      </font>
    </dxf>
    <dxf>
      <font>
        <b/>
        <i val="0"/>
        <color rgb="FFC00000"/>
      </font>
    </dxf>
    <dxf>
      <font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b/>
        <i val="0"/>
        <color rgb="FFC00000"/>
      </font>
    </dxf>
    <dxf>
      <font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color rgb="FF0070C0"/>
      </font>
    </dxf>
    <dxf>
      <font>
        <b/>
        <i val="0"/>
        <color rgb="FFC0000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color rgb="FF0070C0"/>
      </font>
    </dxf>
    <dxf>
      <font>
        <b/>
        <i val="0"/>
        <color rgb="FFC000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/>
        <i val="0"/>
        <color rgb="FFC00000"/>
      </font>
    </dxf>
    <dxf>
      <font>
        <b val="0"/>
        <i val="0"/>
        <color rgb="FFFF0000"/>
      </font>
    </dxf>
    <dxf>
      <font>
        <color rgb="FF0070C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b/>
        <i val="0"/>
        <color rgb="FFC00000"/>
      </font>
    </dxf>
    <dxf>
      <font>
        <color rgb="FF0070C0"/>
      </font>
    </dxf>
    <dxf>
      <font>
        <b val="0"/>
        <i val="0"/>
        <color rgb="FFFF0000"/>
      </font>
    </dxf>
    <dxf>
      <font>
        <b/>
        <i val="0"/>
        <color rgb="FFD6A300"/>
      </font>
    </dxf>
    <dxf>
      <font>
        <b val="0"/>
        <i val="0"/>
        <color rgb="FF0070C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/>
        <i val="0"/>
        <color rgb="FFC00000"/>
      </font>
    </dxf>
    <dxf>
      <font>
        <color rgb="FF0070C0"/>
      </font>
    </dxf>
    <dxf>
      <font>
        <b/>
        <i val="0"/>
        <color rgb="FFD6A300"/>
      </font>
    </dxf>
    <dxf>
      <font>
        <b val="0"/>
        <i val="0"/>
        <color rgb="FFFF0000"/>
      </font>
    </dxf>
    <dxf>
      <font>
        <b val="0"/>
        <i val="0"/>
        <color rgb="FF0070C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6A300"/>
      <color rgb="FFFFFFE5"/>
      <color rgb="FFFFFFCC"/>
      <color rgb="FFFFFFD9"/>
      <color rgb="FFFFFFEF"/>
      <color rgb="FF00CC99"/>
      <color rgb="FFEDF7F9"/>
      <color rgb="FFEFFFEF"/>
      <color rgb="FFAFFFD3"/>
      <color rgb="FFC5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Resumen!$B$41</c:f>
          <c:strCache>
            <c:ptCount val="1"/>
            <c:pt idx="0">
              <c:v>Resuelve problemas de Cantidad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Resumen!$G$5:$G$9</c:f>
              <c:numCache>
                <c:formatCode>0.0%</c:formatCode>
                <c:ptCount val="5"/>
                <c:pt idx="0">
                  <c:v>0.5</c:v>
                </c:pt>
                <c:pt idx="1">
                  <c:v>0.16666666666666666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Regularidad equivalencia y cambio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Resumen!$H$5:$H$9</c:f>
              <c:numCache>
                <c:formatCode>0.0%</c:formatCode>
                <c:ptCount val="5"/>
                <c:pt idx="0">
                  <c:v>0.33333333333333331</c:v>
                </c:pt>
                <c:pt idx="1">
                  <c:v>0.33333333333333331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Forma, movimiento y localización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Resumen!$I$5:$I$9</c:f>
              <c:numCache>
                <c:formatCode>0.0%</c:formatCode>
                <c:ptCount val="5"/>
                <c:pt idx="0">
                  <c:v>0.5</c:v>
                </c:pt>
                <c:pt idx="1">
                  <c:v>0.16666666666666666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Resuelve problemas de Gestión de datos e incertidumbre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Resumen!$J$5:$J$9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Area de Matemática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B-4CA4-AB60-BD8D29873C6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B-4CA4-AB60-BD8D29873C6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0B-4CA4-AB60-BD8D29873C6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0B-4CA4-AB60-BD8D29873C65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rgbClr val="FF0000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0B-4CA4-AB60-BD8D29873C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Resumen!$A$5:$A$9</c:f>
              <c:strCache>
                <c:ptCount val="5"/>
                <c:pt idx="0">
                  <c:v>En inicio (EI)</c:v>
                </c:pt>
                <c:pt idx="1">
                  <c:v>En proceso (EP)</c:v>
                </c:pt>
                <c:pt idx="2">
                  <c:v>Logro previsto (LP)</c:v>
                </c:pt>
                <c:pt idx="3">
                  <c:v>Logro destacado (LD)</c:v>
                </c:pt>
                <c:pt idx="4">
                  <c:v>Requiere refuerzo</c:v>
                </c:pt>
              </c:strCache>
            </c:strRef>
          </c:cat>
          <c:val>
            <c:numRef>
              <c:f>Resumen!$K$5:$K$9</c:f>
              <c:numCache>
                <c:formatCode>0.0%</c:formatCode>
                <c:ptCount val="5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  <c:pt idx="4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0B-4CA4-AB60-BD8D29873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589807"/>
        <c:axId val="818593167"/>
      </c:barChart>
      <c:catAx>
        <c:axId val="81858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93167"/>
        <c:crosses val="autoZero"/>
        <c:auto val="1"/>
        <c:lblAlgn val="ctr"/>
        <c:lblOffset val="100"/>
        <c:noMultiLvlLbl val="0"/>
      </c:catAx>
      <c:valAx>
        <c:axId val="8185931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1858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P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28575</xdr:rowOff>
    </xdr:from>
    <xdr:to>
      <xdr:col>2</xdr:col>
      <xdr:colOff>1076325</xdr:colOff>
      <xdr:row>2</xdr:row>
      <xdr:rowOff>472897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210F9A-30DF-47BA-A3B9-E125AA3B2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09575"/>
          <a:ext cx="1057275" cy="444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224518</xdr:rowOff>
    </xdr:from>
    <xdr:to>
      <xdr:col>1</xdr:col>
      <xdr:colOff>1997983</xdr:colOff>
      <xdr:row>4</xdr:row>
      <xdr:rowOff>249430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A6030B-1714-41FD-8D44-01C02CE74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224518"/>
          <a:ext cx="2202089" cy="9263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12</xdr:row>
      <xdr:rowOff>33336</xdr:rowOff>
    </xdr:from>
    <xdr:to>
      <xdr:col>10</xdr:col>
      <xdr:colOff>630149</xdr:colOff>
      <xdr:row>20</xdr:row>
      <xdr:rowOff>91236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EF8747F-B01F-403E-878C-2540633B6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85724</xdr:colOff>
      <xdr:row>20</xdr:row>
      <xdr:rowOff>123824</xdr:rowOff>
    </xdr:from>
    <xdr:to>
      <xdr:col>10</xdr:col>
      <xdr:colOff>630149</xdr:colOff>
      <xdr:row>29</xdr:row>
      <xdr:rowOff>29324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8A7C0DC-367C-89F6-5A6E-E09C8BC20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85724</xdr:colOff>
      <xdr:row>29</xdr:row>
      <xdr:rowOff>77559</xdr:rowOff>
    </xdr:from>
    <xdr:to>
      <xdr:col>10</xdr:col>
      <xdr:colOff>630149</xdr:colOff>
      <xdr:row>37</xdr:row>
      <xdr:rowOff>173559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F822D8E-6453-C15C-F5A8-8F0920C24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44904</xdr:colOff>
      <xdr:row>29</xdr:row>
      <xdr:rowOff>62592</xdr:rowOff>
    </xdr:from>
    <xdr:to>
      <xdr:col>4</xdr:col>
      <xdr:colOff>379779</xdr:colOff>
      <xdr:row>37</xdr:row>
      <xdr:rowOff>158592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FADCC33-857D-0544-3EC2-AE628151C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54428</xdr:colOff>
      <xdr:row>12</xdr:row>
      <xdr:rowOff>40820</xdr:rowOff>
    </xdr:from>
    <xdr:to>
      <xdr:col>4</xdr:col>
      <xdr:colOff>389303</xdr:colOff>
      <xdr:row>29</xdr:row>
      <xdr:rowOff>40220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DC57986-839F-72F2-A4A2-86660C38F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114301</xdr:colOff>
      <xdr:row>0</xdr:row>
      <xdr:rowOff>28575</xdr:rowOff>
    </xdr:from>
    <xdr:to>
      <xdr:col>0</xdr:col>
      <xdr:colOff>1399243</xdr:colOff>
      <xdr:row>2</xdr:row>
      <xdr:rowOff>149475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AE5D904-F540-40D2-9BF5-878169AD6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8575"/>
          <a:ext cx="1284942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217713</xdr:colOff>
      <xdr:row>0</xdr:row>
      <xdr:rowOff>122464</xdr:rowOff>
    </xdr:from>
    <xdr:to>
      <xdr:col>1</xdr:col>
      <xdr:colOff>843641</xdr:colOff>
      <xdr:row>1</xdr:row>
      <xdr:rowOff>229053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4243E0-D6B8-3D7B-B6D1-C50F419DB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122464"/>
          <a:ext cx="1823357" cy="759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4F5C-7276-45C5-A75E-E97405207CED}">
  <sheetPr codeName="Hoja1"/>
  <dimension ref="A1:Z1000"/>
  <sheetViews>
    <sheetView topLeftCell="J1" workbookViewId="0">
      <selection activeCell="M2" sqref="M2:Y20"/>
    </sheetView>
  </sheetViews>
  <sheetFormatPr baseColWidth="10" defaultColWidth="14.42578125" defaultRowHeight="15" customHeight="1" x14ac:dyDescent="0.25"/>
  <cols>
    <col min="1" max="1" width="6.42578125" style="75" customWidth="1"/>
    <col min="2" max="2" width="10.140625" style="75" customWidth="1"/>
    <col min="3" max="3" width="16.85546875" style="75" customWidth="1"/>
    <col min="4" max="4" width="26.140625" style="75" customWidth="1"/>
    <col min="5" max="5" width="29.42578125" style="75" customWidth="1"/>
    <col min="6" max="6" width="22.7109375" style="75" customWidth="1"/>
    <col min="7" max="7" width="11.42578125" style="75" customWidth="1"/>
    <col min="8" max="8" width="31.5703125" style="75" customWidth="1"/>
    <col min="9" max="9" width="16.85546875" style="75" customWidth="1"/>
    <col min="10" max="10" width="27.140625" style="75" customWidth="1"/>
    <col min="11" max="11" width="22.140625" style="75" customWidth="1"/>
    <col min="12" max="12" width="18.5703125" style="75" customWidth="1"/>
    <col min="13" max="13" width="34.28515625" style="75" customWidth="1"/>
    <col min="14" max="14" width="35" style="75" customWidth="1"/>
    <col min="15" max="15" width="29.42578125" style="75" customWidth="1"/>
    <col min="16" max="16" width="28.7109375" style="75" customWidth="1"/>
    <col min="17" max="17" width="32.28515625" style="75" customWidth="1"/>
    <col min="18" max="18" width="31.7109375" style="75" customWidth="1"/>
    <col min="19" max="19" width="24.7109375" style="75" customWidth="1"/>
    <col min="20" max="20" width="32.5703125" style="75" customWidth="1"/>
    <col min="21" max="21" width="32.28515625" style="75" customWidth="1"/>
    <col min="22" max="22" width="18" style="75" customWidth="1"/>
    <col min="23" max="23" width="33.42578125" style="75" customWidth="1"/>
    <col min="24" max="24" width="21.28515625" style="75" customWidth="1"/>
    <col min="25" max="25" width="35" style="75" customWidth="1"/>
    <col min="26" max="26" width="10.7109375" style="75" customWidth="1"/>
    <col min="27" max="16384" width="14.42578125" style="75"/>
  </cols>
  <sheetData>
    <row r="1" spans="1:26" ht="12" customHeight="1" x14ac:dyDescent="0.25">
      <c r="A1" s="76" t="s">
        <v>262</v>
      </c>
      <c r="B1" s="76" t="s">
        <v>261</v>
      </c>
      <c r="C1" s="76" t="s">
        <v>260</v>
      </c>
      <c r="D1" s="76" t="s">
        <v>259</v>
      </c>
      <c r="E1" s="76" t="s">
        <v>258</v>
      </c>
      <c r="F1" s="76" t="s">
        <v>257</v>
      </c>
      <c r="G1" s="76" t="s">
        <v>256</v>
      </c>
      <c r="H1" s="76"/>
      <c r="I1" s="76" t="s">
        <v>70</v>
      </c>
      <c r="J1" s="76" t="s">
        <v>71</v>
      </c>
      <c r="K1" s="76" t="s">
        <v>71</v>
      </c>
      <c r="L1" s="84" t="s">
        <v>255</v>
      </c>
      <c r="M1" s="77" t="s">
        <v>221</v>
      </c>
      <c r="N1" s="77" t="s">
        <v>243</v>
      </c>
      <c r="O1" s="77" t="s">
        <v>236</v>
      </c>
      <c r="P1" s="77" t="s">
        <v>228</v>
      </c>
      <c r="Q1" s="77" t="s">
        <v>214</v>
      </c>
      <c r="R1" s="77" t="s">
        <v>203</v>
      </c>
      <c r="S1" s="77" t="s">
        <v>254</v>
      </c>
      <c r="T1" s="77" t="s">
        <v>253</v>
      </c>
      <c r="U1" s="77" t="s">
        <v>252</v>
      </c>
      <c r="V1" s="77" t="s">
        <v>181</v>
      </c>
      <c r="W1" s="77" t="s">
        <v>251</v>
      </c>
      <c r="X1" s="77" t="s">
        <v>183</v>
      </c>
      <c r="Y1" s="77" t="s">
        <v>250</v>
      </c>
      <c r="Z1" s="76"/>
    </row>
    <row r="2" spans="1:26" ht="12" customHeight="1" x14ac:dyDescent="0.25">
      <c r="A2" s="76">
        <v>2025</v>
      </c>
      <c r="B2" s="83" t="s">
        <v>249</v>
      </c>
      <c r="C2" s="76" t="s">
        <v>248</v>
      </c>
      <c r="D2" s="76" t="s">
        <v>247</v>
      </c>
      <c r="E2" s="76" t="s">
        <v>246</v>
      </c>
      <c r="F2" s="78" t="s">
        <v>265</v>
      </c>
      <c r="G2" s="82" t="s">
        <v>1</v>
      </c>
      <c r="H2" s="81" t="s">
        <v>245</v>
      </c>
      <c r="I2" s="76" t="s">
        <v>244</v>
      </c>
      <c r="J2" s="76" t="s">
        <v>243</v>
      </c>
      <c r="K2" s="76" t="s">
        <v>242</v>
      </c>
      <c r="L2" s="79" t="s">
        <v>98</v>
      </c>
      <c r="M2" s="80" t="s">
        <v>157</v>
      </c>
      <c r="N2" s="80" t="s">
        <v>155</v>
      </c>
      <c r="O2" s="80" t="s">
        <v>147</v>
      </c>
      <c r="P2" s="80" t="s">
        <v>182</v>
      </c>
      <c r="Q2" s="80" t="s">
        <v>202</v>
      </c>
      <c r="R2" s="80" t="s">
        <v>185</v>
      </c>
      <c r="S2" s="80" t="s">
        <v>197</v>
      </c>
      <c r="T2" s="80" t="s">
        <v>172</v>
      </c>
      <c r="U2" s="80" t="s">
        <v>171</v>
      </c>
      <c r="V2" s="80" t="s">
        <v>192</v>
      </c>
      <c r="W2" s="80" t="s">
        <v>207</v>
      </c>
      <c r="X2" s="80" t="s">
        <v>180</v>
      </c>
      <c r="Y2" s="80" t="s">
        <v>196</v>
      </c>
      <c r="Z2" s="76"/>
    </row>
    <row r="3" spans="1:26" ht="12" customHeight="1" x14ac:dyDescent="0.25">
      <c r="A3" s="76">
        <v>2026</v>
      </c>
      <c r="B3" s="76" t="s">
        <v>241</v>
      </c>
      <c r="C3" s="76" t="s">
        <v>240</v>
      </c>
      <c r="D3" s="76" t="s">
        <v>239</v>
      </c>
      <c r="E3" s="76" t="s">
        <v>238</v>
      </c>
      <c r="F3" s="78" t="s">
        <v>266</v>
      </c>
      <c r="G3" s="82" t="s">
        <v>39</v>
      </c>
      <c r="H3" s="81" t="s">
        <v>237</v>
      </c>
      <c r="I3" s="94" t="s">
        <v>63</v>
      </c>
      <c r="J3" s="76" t="s">
        <v>236</v>
      </c>
      <c r="K3" s="76" t="s">
        <v>235</v>
      </c>
      <c r="L3" s="79" t="s">
        <v>98</v>
      </c>
      <c r="M3" s="80" t="s">
        <v>362</v>
      </c>
      <c r="N3" s="80" t="s">
        <v>151</v>
      </c>
      <c r="O3" s="80" t="s">
        <v>179</v>
      </c>
      <c r="P3" s="80" t="s">
        <v>105</v>
      </c>
      <c r="Q3" s="80" t="s">
        <v>193</v>
      </c>
      <c r="R3" s="80" t="s">
        <v>169</v>
      </c>
      <c r="S3" s="80" t="s">
        <v>174</v>
      </c>
      <c r="T3" s="80" t="s">
        <v>170</v>
      </c>
      <c r="U3" s="80" t="s">
        <v>165</v>
      </c>
      <c r="V3" s="80" t="s">
        <v>189</v>
      </c>
      <c r="W3" s="80" t="s">
        <v>153</v>
      </c>
      <c r="X3" s="80" t="s">
        <v>176</v>
      </c>
      <c r="Y3" s="80" t="s">
        <v>164</v>
      </c>
      <c r="Z3" s="76"/>
    </row>
    <row r="4" spans="1:26" ht="12" customHeight="1" x14ac:dyDescent="0.25">
      <c r="A4" s="76">
        <v>2027</v>
      </c>
      <c r="B4" s="83" t="s">
        <v>234</v>
      </c>
      <c r="C4" s="76" t="s">
        <v>233</v>
      </c>
      <c r="D4" s="76" t="s">
        <v>232</v>
      </c>
      <c r="E4" s="76" t="s">
        <v>231</v>
      </c>
      <c r="F4" s="78" t="s">
        <v>267</v>
      </c>
      <c r="G4" s="82" t="s">
        <v>230</v>
      </c>
      <c r="H4" s="81" t="s">
        <v>229</v>
      </c>
      <c r="I4" s="76"/>
      <c r="J4" s="76" t="s">
        <v>228</v>
      </c>
      <c r="K4" s="76" t="s">
        <v>227</v>
      </c>
      <c r="L4" s="79" t="s">
        <v>98</v>
      </c>
      <c r="M4" s="80" t="s">
        <v>363</v>
      </c>
      <c r="N4" s="80" t="s">
        <v>163</v>
      </c>
      <c r="O4" s="80" t="s">
        <v>148</v>
      </c>
      <c r="P4" s="80" t="s">
        <v>145</v>
      </c>
      <c r="Q4" s="80" t="s">
        <v>186</v>
      </c>
      <c r="R4" s="80" t="s">
        <v>166</v>
      </c>
      <c r="S4" s="80" t="s">
        <v>173</v>
      </c>
      <c r="T4" s="80" t="s">
        <v>160</v>
      </c>
      <c r="U4" s="80" t="s">
        <v>139</v>
      </c>
      <c r="V4" s="80" t="s">
        <v>178</v>
      </c>
      <c r="W4" s="80" t="s">
        <v>177</v>
      </c>
      <c r="X4" s="80"/>
      <c r="Y4" s="80" t="s">
        <v>161</v>
      </c>
      <c r="Z4" s="76"/>
    </row>
    <row r="5" spans="1:26" ht="12" customHeight="1" x14ac:dyDescent="0.25">
      <c r="A5" s="76">
        <v>2028</v>
      </c>
      <c r="B5" s="76" t="s">
        <v>226</v>
      </c>
      <c r="C5" s="76" t="s">
        <v>225</v>
      </c>
      <c r="D5" s="76" t="s">
        <v>211</v>
      </c>
      <c r="E5" s="76" t="s">
        <v>224</v>
      </c>
      <c r="F5" s="78" t="s">
        <v>268</v>
      </c>
      <c r="G5" s="82" t="s">
        <v>223</v>
      </c>
      <c r="H5" s="81" t="s">
        <v>222</v>
      </c>
      <c r="I5" s="76"/>
      <c r="J5" s="76" t="s">
        <v>221</v>
      </c>
      <c r="K5" s="76" t="s">
        <v>220</v>
      </c>
      <c r="L5" s="79" t="s">
        <v>98</v>
      </c>
      <c r="M5" s="80" t="s">
        <v>364</v>
      </c>
      <c r="N5" s="80" t="s">
        <v>115</v>
      </c>
      <c r="O5" s="80" t="s">
        <v>146</v>
      </c>
      <c r="P5" s="80" t="s">
        <v>124</v>
      </c>
      <c r="Q5" s="80" t="s">
        <v>168</v>
      </c>
      <c r="R5" s="80" t="s">
        <v>162</v>
      </c>
      <c r="S5" s="80" t="s">
        <v>175</v>
      </c>
      <c r="T5" s="80" t="s">
        <v>159</v>
      </c>
      <c r="U5" s="80" t="s">
        <v>138</v>
      </c>
      <c r="V5" s="80"/>
      <c r="W5" s="80" t="s">
        <v>167</v>
      </c>
      <c r="X5" s="80"/>
      <c r="Y5" s="80" t="s">
        <v>158</v>
      </c>
      <c r="Z5" s="76"/>
    </row>
    <row r="6" spans="1:26" ht="12" customHeight="1" x14ac:dyDescent="0.25">
      <c r="A6" s="76">
        <v>2029</v>
      </c>
      <c r="B6" s="76" t="s">
        <v>219</v>
      </c>
      <c r="C6" s="76" t="s">
        <v>218</v>
      </c>
      <c r="D6" s="76"/>
      <c r="E6" s="76" t="s">
        <v>217</v>
      </c>
      <c r="F6" s="78" t="s">
        <v>269</v>
      </c>
      <c r="G6" s="82" t="s">
        <v>216</v>
      </c>
      <c r="H6" s="81" t="s">
        <v>215</v>
      </c>
      <c r="I6" s="76"/>
      <c r="J6" s="76" t="s">
        <v>214</v>
      </c>
      <c r="K6" s="76" t="s">
        <v>213</v>
      </c>
      <c r="L6" s="79" t="s">
        <v>98</v>
      </c>
      <c r="M6" s="80" t="s">
        <v>365</v>
      </c>
      <c r="N6" s="80" t="s">
        <v>92</v>
      </c>
      <c r="O6" s="80" t="s">
        <v>143</v>
      </c>
      <c r="P6" s="80" t="s">
        <v>140</v>
      </c>
      <c r="Q6" s="80"/>
      <c r="R6" s="80" t="s">
        <v>154</v>
      </c>
      <c r="S6" s="80"/>
      <c r="T6" s="80"/>
      <c r="U6" s="80" t="s">
        <v>130</v>
      </c>
      <c r="V6" s="80"/>
      <c r="W6" s="80"/>
      <c r="X6" s="80"/>
      <c r="Y6" s="80" t="s">
        <v>144</v>
      </c>
      <c r="Z6" s="76"/>
    </row>
    <row r="7" spans="1:26" ht="12" customHeight="1" x14ac:dyDescent="0.25">
      <c r="A7" s="76">
        <v>2030</v>
      </c>
      <c r="B7" s="76" t="s">
        <v>212</v>
      </c>
      <c r="C7" s="76" t="s">
        <v>211</v>
      </c>
      <c r="D7" s="76"/>
      <c r="E7" s="76"/>
      <c r="F7" s="78"/>
      <c r="G7" s="82" t="s">
        <v>43</v>
      </c>
      <c r="H7" s="81" t="s">
        <v>210</v>
      </c>
      <c r="I7" s="76"/>
      <c r="J7" s="76" t="s">
        <v>209</v>
      </c>
      <c r="K7" s="76" t="s">
        <v>208</v>
      </c>
      <c r="L7" s="79" t="s">
        <v>98</v>
      </c>
      <c r="M7" s="80" t="s">
        <v>152</v>
      </c>
      <c r="N7" s="80" t="s">
        <v>156</v>
      </c>
      <c r="O7" s="80" t="s">
        <v>142</v>
      </c>
      <c r="P7" s="80" t="s">
        <v>137</v>
      </c>
      <c r="Q7" s="80"/>
      <c r="R7" s="80" t="s">
        <v>150</v>
      </c>
      <c r="S7" s="80"/>
      <c r="T7" s="80"/>
      <c r="U7" s="80" t="s">
        <v>128</v>
      </c>
      <c r="V7" s="80"/>
      <c r="W7" s="80"/>
      <c r="X7" s="80"/>
      <c r="Y7" s="80" t="s">
        <v>141</v>
      </c>
      <c r="Z7" s="76"/>
    </row>
    <row r="8" spans="1:26" ht="12" customHeight="1" x14ac:dyDescent="0.25">
      <c r="A8" s="76"/>
      <c r="B8" s="76" t="s">
        <v>206</v>
      </c>
      <c r="C8" s="76"/>
      <c r="D8" s="76"/>
      <c r="E8" s="76"/>
      <c r="F8" s="78"/>
      <c r="G8" s="82" t="s">
        <v>205</v>
      </c>
      <c r="H8" s="81" t="s">
        <v>204</v>
      </c>
      <c r="I8" s="76"/>
      <c r="J8" s="76" t="s">
        <v>203</v>
      </c>
      <c r="K8" s="76"/>
      <c r="L8" s="79" t="s">
        <v>98</v>
      </c>
      <c r="M8" s="80" t="s">
        <v>132</v>
      </c>
      <c r="N8" s="80" t="s">
        <v>149</v>
      </c>
      <c r="O8" s="80" t="s">
        <v>123</v>
      </c>
      <c r="P8" s="80" t="s">
        <v>133</v>
      </c>
      <c r="Q8" s="80"/>
      <c r="R8" s="80"/>
      <c r="S8" s="80"/>
      <c r="T8" s="80"/>
      <c r="U8" s="80" t="s">
        <v>117</v>
      </c>
      <c r="V8" s="80"/>
      <c r="W8" s="80"/>
      <c r="X8" s="80"/>
      <c r="Y8" s="80" t="s">
        <v>136</v>
      </c>
      <c r="Z8" s="76"/>
    </row>
    <row r="9" spans="1:26" ht="12" customHeight="1" x14ac:dyDescent="0.25">
      <c r="A9" s="76"/>
      <c r="B9" s="76" t="s">
        <v>201</v>
      </c>
      <c r="C9" s="76"/>
      <c r="D9" s="76"/>
      <c r="E9" s="76"/>
      <c r="F9" s="78"/>
      <c r="G9" s="82" t="s">
        <v>200</v>
      </c>
      <c r="H9" s="81" t="s">
        <v>199</v>
      </c>
      <c r="I9" s="76"/>
      <c r="J9" s="76" t="s">
        <v>198</v>
      </c>
      <c r="K9" s="76"/>
      <c r="L9" s="79" t="s">
        <v>98</v>
      </c>
      <c r="M9" s="80" t="s">
        <v>129</v>
      </c>
      <c r="N9" s="80" t="s">
        <v>106</v>
      </c>
      <c r="O9" s="80" t="s">
        <v>121</v>
      </c>
      <c r="P9" s="80" t="s">
        <v>134</v>
      </c>
      <c r="Q9" s="80"/>
      <c r="R9" s="80"/>
      <c r="S9" s="80"/>
      <c r="T9" s="80"/>
      <c r="U9" s="80" t="s">
        <v>112</v>
      </c>
      <c r="V9" s="80"/>
      <c r="W9" s="80"/>
      <c r="X9" s="80"/>
      <c r="Y9" s="80" t="s">
        <v>135</v>
      </c>
      <c r="Z9" s="76"/>
    </row>
    <row r="10" spans="1:26" ht="12" customHeight="1" x14ac:dyDescent="0.25">
      <c r="A10" s="76"/>
      <c r="B10" s="76" t="s">
        <v>195</v>
      </c>
      <c r="C10" s="76"/>
      <c r="D10" s="76"/>
      <c r="E10" s="76"/>
      <c r="F10" s="78"/>
      <c r="G10" s="76"/>
      <c r="H10" s="76"/>
      <c r="I10" s="76"/>
      <c r="J10" s="76" t="s">
        <v>194</v>
      </c>
      <c r="K10" s="76"/>
      <c r="L10" s="79" t="s">
        <v>98</v>
      </c>
      <c r="M10" s="80" t="s">
        <v>366</v>
      </c>
      <c r="N10" s="80" t="s">
        <v>131</v>
      </c>
      <c r="O10" s="80"/>
      <c r="P10" s="80" t="s">
        <v>118</v>
      </c>
      <c r="Q10" s="80"/>
      <c r="R10" s="80"/>
      <c r="S10" s="80"/>
      <c r="T10" s="80"/>
      <c r="U10" s="80" t="s">
        <v>127</v>
      </c>
      <c r="V10" s="80"/>
      <c r="W10" s="80"/>
      <c r="X10" s="80"/>
      <c r="Y10" s="80"/>
      <c r="Z10" s="76"/>
    </row>
    <row r="11" spans="1:26" ht="12" customHeight="1" x14ac:dyDescent="0.25">
      <c r="A11" s="76"/>
      <c r="B11" s="76" t="s">
        <v>191</v>
      </c>
      <c r="C11" s="76"/>
      <c r="D11" s="76"/>
      <c r="E11" s="76"/>
      <c r="F11" s="78"/>
      <c r="G11" s="76"/>
      <c r="H11" s="76"/>
      <c r="I11" s="76"/>
      <c r="J11" s="76" t="s">
        <v>190</v>
      </c>
      <c r="K11" s="76"/>
      <c r="L11" s="79" t="s">
        <v>98</v>
      </c>
      <c r="M11" s="80" t="s">
        <v>111</v>
      </c>
      <c r="N11" s="80" t="s">
        <v>89</v>
      </c>
      <c r="O11" s="80"/>
      <c r="P11" s="80" t="s">
        <v>116</v>
      </c>
      <c r="Q11" s="80"/>
      <c r="R11" s="80"/>
      <c r="S11" s="80"/>
      <c r="T11" s="80"/>
      <c r="U11" s="80" t="s">
        <v>126</v>
      </c>
      <c r="V11" s="80"/>
      <c r="W11" s="80"/>
      <c r="X11" s="80"/>
      <c r="Y11" s="80"/>
      <c r="Z11" s="76"/>
    </row>
    <row r="12" spans="1:26" ht="12" customHeight="1" x14ac:dyDescent="0.25">
      <c r="A12" s="76"/>
      <c r="B12" s="76" t="s">
        <v>188</v>
      </c>
      <c r="C12" s="76"/>
      <c r="D12" s="76"/>
      <c r="E12" s="76"/>
      <c r="F12" s="78"/>
      <c r="G12" s="76"/>
      <c r="H12" s="76"/>
      <c r="I12" s="76"/>
      <c r="J12" s="76" t="s">
        <v>187</v>
      </c>
      <c r="K12" s="76"/>
      <c r="L12" s="79" t="s">
        <v>98</v>
      </c>
      <c r="M12" s="80" t="s">
        <v>367</v>
      </c>
      <c r="N12" s="80" t="s">
        <v>119</v>
      </c>
      <c r="O12" s="80"/>
      <c r="P12" s="80" t="s">
        <v>114</v>
      </c>
      <c r="Q12" s="80"/>
      <c r="R12" s="80"/>
      <c r="S12" s="80"/>
      <c r="T12" s="80"/>
      <c r="U12" s="80" t="s">
        <v>125</v>
      </c>
      <c r="V12" s="77"/>
      <c r="W12" s="80"/>
      <c r="X12" s="80"/>
      <c r="Y12" s="80"/>
      <c r="Z12" s="76"/>
    </row>
    <row r="13" spans="1:26" ht="12" customHeight="1" x14ac:dyDescent="0.25">
      <c r="A13" s="76"/>
      <c r="B13" s="76" t="s">
        <v>184</v>
      </c>
      <c r="C13" s="76"/>
      <c r="D13" s="76"/>
      <c r="E13" s="76"/>
      <c r="F13" s="78"/>
      <c r="G13" s="76"/>
      <c r="H13" s="76"/>
      <c r="I13" s="76"/>
      <c r="J13" s="76" t="s">
        <v>183</v>
      </c>
      <c r="K13" s="76"/>
      <c r="L13" s="79" t="s">
        <v>98</v>
      </c>
      <c r="M13" s="80" t="s">
        <v>97</v>
      </c>
      <c r="N13" s="80" t="s">
        <v>110</v>
      </c>
      <c r="O13" s="80"/>
      <c r="P13" s="80" t="s">
        <v>113</v>
      </c>
      <c r="Q13" s="80"/>
      <c r="R13" s="80"/>
      <c r="S13" s="80"/>
      <c r="T13" s="80"/>
      <c r="U13" s="80" t="s">
        <v>122</v>
      </c>
      <c r="V13" s="77"/>
      <c r="W13" s="80"/>
      <c r="X13" s="80"/>
      <c r="Y13" s="80"/>
      <c r="Z13" s="76"/>
    </row>
    <row r="14" spans="1:26" ht="12" customHeight="1" x14ac:dyDescent="0.25">
      <c r="A14" s="76"/>
      <c r="B14" s="76"/>
      <c r="C14" s="76"/>
      <c r="D14" s="76"/>
      <c r="E14" s="76"/>
      <c r="F14" s="78"/>
      <c r="G14" s="76"/>
      <c r="H14" s="76"/>
      <c r="I14" s="76"/>
      <c r="J14" s="76" t="s">
        <v>181</v>
      </c>
      <c r="K14" s="76"/>
      <c r="L14" s="79" t="s">
        <v>98</v>
      </c>
      <c r="M14" s="80"/>
      <c r="N14" s="80" t="s">
        <v>104</v>
      </c>
      <c r="O14" s="80"/>
      <c r="P14" s="80" t="s">
        <v>102</v>
      </c>
      <c r="Q14" s="80"/>
      <c r="R14" s="80"/>
      <c r="S14" s="80"/>
      <c r="T14" s="80"/>
      <c r="U14" s="80" t="s">
        <v>120</v>
      </c>
      <c r="V14" s="77"/>
      <c r="W14" s="80"/>
      <c r="X14" s="77"/>
      <c r="Y14" s="80"/>
      <c r="Z14" s="76"/>
    </row>
    <row r="15" spans="1:26" ht="12" customHeight="1" x14ac:dyDescent="0.25">
      <c r="A15" s="76"/>
      <c r="B15" s="76"/>
      <c r="C15" s="76"/>
      <c r="D15" s="76"/>
      <c r="E15" s="76"/>
      <c r="F15" s="78"/>
      <c r="G15" s="76"/>
      <c r="H15" s="76"/>
      <c r="I15" s="76"/>
      <c r="J15" s="76"/>
      <c r="K15" s="76"/>
      <c r="L15" s="79" t="s">
        <v>98</v>
      </c>
      <c r="M15" s="80"/>
      <c r="N15" s="80" t="s">
        <v>103</v>
      </c>
      <c r="O15" s="80"/>
      <c r="P15" s="80" t="s">
        <v>100</v>
      </c>
      <c r="Q15" s="80"/>
      <c r="R15" s="80"/>
      <c r="S15" s="77"/>
      <c r="T15" s="80"/>
      <c r="U15" s="80" t="s">
        <v>109</v>
      </c>
      <c r="V15" s="77"/>
      <c r="W15" s="80"/>
      <c r="X15" s="77"/>
      <c r="Y15" s="80"/>
      <c r="Z15" s="76"/>
    </row>
    <row r="16" spans="1:26" ht="12" customHeight="1" x14ac:dyDescent="0.25">
      <c r="A16" s="76"/>
      <c r="B16" s="76"/>
      <c r="C16" s="76"/>
      <c r="D16" s="76"/>
      <c r="E16" s="76"/>
      <c r="F16" s="78"/>
      <c r="G16" s="76"/>
      <c r="H16" s="76"/>
      <c r="I16" s="76"/>
      <c r="J16" s="76"/>
      <c r="K16" s="76"/>
      <c r="L16" s="79" t="s">
        <v>98</v>
      </c>
      <c r="M16" s="80"/>
      <c r="N16" s="80" t="s">
        <v>101</v>
      </c>
      <c r="O16" s="80"/>
      <c r="P16" s="80" t="s">
        <v>94</v>
      </c>
      <c r="Q16" s="80"/>
      <c r="R16" s="80"/>
      <c r="S16" s="77"/>
      <c r="T16" s="80"/>
      <c r="U16" s="80" t="s">
        <v>108</v>
      </c>
      <c r="V16" s="77"/>
      <c r="W16" s="77"/>
      <c r="X16" s="77"/>
      <c r="Y16" s="80"/>
      <c r="Z16" s="76"/>
    </row>
    <row r="17" spans="1:26" ht="12" customHeight="1" x14ac:dyDescent="0.25">
      <c r="A17" s="76"/>
      <c r="B17" s="76"/>
      <c r="C17" s="76"/>
      <c r="D17" s="76"/>
      <c r="E17" s="76"/>
      <c r="F17" s="78"/>
      <c r="G17" s="76"/>
      <c r="H17" s="76"/>
      <c r="I17" s="76"/>
      <c r="J17" s="76"/>
      <c r="K17" s="76"/>
      <c r="L17" s="79" t="s">
        <v>98</v>
      </c>
      <c r="M17" s="80"/>
      <c r="N17" s="80" t="s">
        <v>99</v>
      </c>
      <c r="O17" s="80"/>
      <c r="P17" s="80" t="s">
        <v>93</v>
      </c>
      <c r="Q17" s="80"/>
      <c r="R17" s="80"/>
      <c r="S17" s="77"/>
      <c r="T17" s="80"/>
      <c r="U17" s="80" t="s">
        <v>107</v>
      </c>
      <c r="V17" s="77"/>
      <c r="W17" s="77"/>
      <c r="X17" s="77"/>
      <c r="Y17" s="80"/>
      <c r="Z17" s="76"/>
    </row>
    <row r="18" spans="1:26" ht="12" customHeight="1" x14ac:dyDescent="0.25">
      <c r="A18" s="76"/>
      <c r="B18" s="76"/>
      <c r="C18" s="76"/>
      <c r="D18" s="76"/>
      <c r="E18" s="76"/>
      <c r="F18" s="78"/>
      <c r="G18" s="76"/>
      <c r="H18" s="76"/>
      <c r="I18" s="76"/>
      <c r="J18" s="76"/>
      <c r="K18" s="76"/>
      <c r="L18" s="79" t="s">
        <v>98</v>
      </c>
      <c r="M18" s="80"/>
      <c r="N18" s="80" t="s">
        <v>96</v>
      </c>
      <c r="O18" s="80"/>
      <c r="P18" s="80" t="s">
        <v>91</v>
      </c>
      <c r="Q18" s="80"/>
      <c r="R18" s="80"/>
      <c r="S18" s="77"/>
      <c r="T18" s="80"/>
      <c r="U18" s="80" t="s">
        <v>95</v>
      </c>
      <c r="V18" s="77"/>
      <c r="W18" s="77"/>
      <c r="X18" s="77"/>
      <c r="Y18" s="80"/>
      <c r="Z18" s="76"/>
    </row>
    <row r="19" spans="1:26" ht="12" customHeight="1" x14ac:dyDescent="0.25">
      <c r="A19" s="76"/>
      <c r="B19" s="76"/>
      <c r="C19" s="76"/>
      <c r="D19" s="76"/>
      <c r="E19" s="76"/>
      <c r="F19" s="78"/>
      <c r="G19" s="76"/>
      <c r="H19" s="76"/>
      <c r="I19" s="76"/>
      <c r="J19" s="76"/>
      <c r="K19" s="76"/>
      <c r="L19" s="79" t="s">
        <v>98</v>
      </c>
      <c r="M19" s="80"/>
      <c r="N19" s="80"/>
      <c r="O19" s="80"/>
      <c r="P19" s="80" t="s">
        <v>90</v>
      </c>
      <c r="Q19" s="80"/>
      <c r="R19" s="80"/>
      <c r="S19" s="77"/>
      <c r="T19" s="80"/>
      <c r="U19" s="80"/>
      <c r="V19" s="77"/>
      <c r="W19" s="77"/>
      <c r="X19" s="77"/>
      <c r="Y19" s="80"/>
      <c r="Z19" s="76"/>
    </row>
    <row r="20" spans="1:26" ht="12" customHeight="1" x14ac:dyDescent="0.25">
      <c r="A20" s="76"/>
      <c r="B20" s="76"/>
      <c r="C20" s="76"/>
      <c r="D20" s="76"/>
      <c r="E20" s="76"/>
      <c r="F20" s="78"/>
      <c r="G20" s="76"/>
      <c r="H20" s="76"/>
      <c r="I20" s="76"/>
      <c r="J20" s="76"/>
      <c r="K20" s="76"/>
      <c r="L20" s="79" t="s">
        <v>98</v>
      </c>
      <c r="M20" s="80"/>
      <c r="N20" s="80"/>
      <c r="O20" s="80"/>
      <c r="P20" s="80"/>
      <c r="Q20" s="80"/>
      <c r="R20" s="80"/>
      <c r="S20" s="77"/>
      <c r="T20" s="80"/>
      <c r="U20" s="80"/>
      <c r="V20" s="77"/>
      <c r="W20" s="77"/>
      <c r="X20" s="77"/>
      <c r="Y20" s="80"/>
      <c r="Z20" s="76"/>
    </row>
    <row r="21" spans="1:26" ht="12" customHeight="1" x14ac:dyDescent="0.25">
      <c r="A21" s="76"/>
      <c r="B21" s="76"/>
      <c r="C21" s="76"/>
      <c r="D21" s="76"/>
      <c r="E21" s="76"/>
      <c r="F21" s="78"/>
      <c r="G21" s="76"/>
      <c r="H21" s="76"/>
      <c r="I21" s="76"/>
      <c r="J21" s="76"/>
      <c r="K21" s="76"/>
      <c r="L21" s="79" t="s">
        <v>98</v>
      </c>
      <c r="M21" s="80"/>
      <c r="N21" s="80"/>
      <c r="O21" s="80"/>
      <c r="P21" s="80"/>
      <c r="Q21" s="80"/>
      <c r="R21" s="80"/>
      <c r="S21" s="77"/>
      <c r="T21" s="80"/>
      <c r="U21" s="80"/>
      <c r="V21" s="77"/>
      <c r="W21" s="77"/>
      <c r="X21" s="77"/>
      <c r="Y21" s="80"/>
      <c r="Z21" s="76"/>
    </row>
    <row r="22" spans="1:26" ht="12" customHeight="1" x14ac:dyDescent="0.25">
      <c r="A22" s="76"/>
      <c r="B22" s="76"/>
      <c r="C22" s="76"/>
      <c r="D22" s="76"/>
      <c r="E22" s="76"/>
      <c r="F22" s="78"/>
      <c r="G22" s="76"/>
      <c r="H22" s="76"/>
      <c r="I22" s="76"/>
      <c r="J22" s="76"/>
      <c r="K22" s="76"/>
      <c r="L22" s="79" t="s">
        <v>98</v>
      </c>
      <c r="M22" s="80"/>
      <c r="N22" s="80"/>
      <c r="O22" s="80"/>
      <c r="P22" s="80"/>
      <c r="Q22" s="80"/>
      <c r="R22" s="80"/>
      <c r="S22" s="77"/>
      <c r="T22" s="77"/>
      <c r="U22" s="80"/>
      <c r="V22" s="77"/>
      <c r="W22" s="77"/>
      <c r="X22" s="77"/>
      <c r="Y22" s="80"/>
      <c r="Z22" s="76"/>
    </row>
    <row r="23" spans="1:26" ht="12" customHeight="1" x14ac:dyDescent="0.25">
      <c r="A23" s="76"/>
      <c r="B23" s="76"/>
      <c r="C23" s="76"/>
      <c r="D23" s="76"/>
      <c r="E23" s="76"/>
      <c r="F23" s="78"/>
      <c r="G23" s="76"/>
      <c r="H23" s="76"/>
      <c r="I23" s="76"/>
      <c r="J23" s="76"/>
      <c r="K23" s="76"/>
      <c r="L23" s="79" t="s">
        <v>98</v>
      </c>
      <c r="M23" s="80"/>
      <c r="N23" s="80"/>
      <c r="O23" s="80"/>
      <c r="P23" s="80"/>
      <c r="Q23" s="80"/>
      <c r="R23" s="80"/>
      <c r="S23" s="77"/>
      <c r="T23" s="77"/>
      <c r="U23" s="80"/>
      <c r="V23" s="77"/>
      <c r="W23" s="77"/>
      <c r="X23" s="77"/>
      <c r="Y23" s="80"/>
      <c r="Z23" s="76"/>
    </row>
    <row r="24" spans="1:26" ht="12" customHeight="1" x14ac:dyDescent="0.25">
      <c r="A24" s="76"/>
      <c r="B24" s="76"/>
      <c r="C24" s="76"/>
      <c r="D24" s="76"/>
      <c r="E24" s="76"/>
      <c r="F24" s="78"/>
      <c r="G24" s="76"/>
      <c r="H24" s="76"/>
      <c r="I24" s="76"/>
      <c r="J24" s="76"/>
      <c r="K24" s="76"/>
      <c r="L24" s="79" t="s">
        <v>98</v>
      </c>
      <c r="M24" s="80"/>
      <c r="N24" s="80"/>
      <c r="O24" s="80"/>
      <c r="P24" s="80"/>
      <c r="Q24" s="77"/>
      <c r="R24" s="80"/>
      <c r="S24" s="77"/>
      <c r="T24" s="77"/>
      <c r="U24" s="80"/>
      <c r="V24" s="77"/>
      <c r="W24" s="77"/>
      <c r="X24" s="77"/>
      <c r="Y24" s="80"/>
      <c r="Z24" s="76"/>
    </row>
    <row r="25" spans="1:26" ht="12" customHeight="1" x14ac:dyDescent="0.25">
      <c r="A25" s="76"/>
      <c r="B25" s="76"/>
      <c r="C25" s="76"/>
      <c r="D25" s="76"/>
      <c r="E25" s="76"/>
      <c r="F25" s="78"/>
      <c r="G25" s="76"/>
      <c r="H25" s="76"/>
      <c r="I25" s="76"/>
      <c r="J25" s="76"/>
      <c r="K25" s="76"/>
      <c r="L25" s="79" t="s">
        <v>98</v>
      </c>
      <c r="M25" s="80"/>
      <c r="N25" s="80"/>
      <c r="O25" s="80"/>
      <c r="P25" s="80"/>
      <c r="Q25" s="77"/>
      <c r="R25" s="77"/>
      <c r="S25" s="77"/>
      <c r="T25" s="77"/>
      <c r="U25" s="80"/>
      <c r="V25" s="77"/>
      <c r="W25" s="77"/>
      <c r="X25" s="77"/>
      <c r="Y25" s="80"/>
      <c r="Z25" s="76"/>
    </row>
    <row r="26" spans="1:26" ht="12" customHeight="1" x14ac:dyDescent="0.25">
      <c r="A26" s="76"/>
      <c r="B26" s="76"/>
      <c r="C26" s="76"/>
      <c r="D26" s="76"/>
      <c r="E26" s="76"/>
      <c r="F26" s="78"/>
      <c r="G26" s="76"/>
      <c r="H26" s="76"/>
      <c r="I26" s="76"/>
      <c r="J26" s="76"/>
      <c r="K26" s="76"/>
      <c r="L26" s="79" t="s">
        <v>98</v>
      </c>
      <c r="M26" s="80"/>
      <c r="N26" s="80"/>
      <c r="O26" s="80"/>
      <c r="P26" s="80"/>
      <c r="Q26" s="77"/>
      <c r="R26" s="77"/>
      <c r="S26" s="77"/>
      <c r="T26" s="77"/>
      <c r="U26" s="80"/>
      <c r="V26" s="77"/>
      <c r="W26" s="77"/>
      <c r="X26" s="77"/>
      <c r="Y26" s="80"/>
      <c r="Z26" s="76"/>
    </row>
    <row r="27" spans="1:26" ht="12" customHeight="1" x14ac:dyDescent="0.25">
      <c r="A27" s="76"/>
      <c r="B27" s="76"/>
      <c r="C27" s="76"/>
      <c r="D27" s="76"/>
      <c r="E27" s="76"/>
      <c r="F27" s="78"/>
      <c r="G27" s="76"/>
      <c r="H27" s="76"/>
      <c r="I27" s="76"/>
      <c r="J27" s="76"/>
      <c r="K27" s="76"/>
      <c r="L27" s="79" t="s">
        <v>98</v>
      </c>
      <c r="M27" s="80"/>
      <c r="N27" s="80"/>
      <c r="O27" s="80"/>
      <c r="P27" s="80"/>
      <c r="Q27" s="77"/>
      <c r="R27" s="77"/>
      <c r="S27" s="77"/>
      <c r="T27" s="77"/>
      <c r="U27" s="80"/>
      <c r="V27" s="77"/>
      <c r="W27" s="77"/>
      <c r="X27" s="77"/>
      <c r="Y27" s="80"/>
      <c r="Z27" s="76"/>
    </row>
    <row r="28" spans="1:26" ht="12" customHeight="1" x14ac:dyDescent="0.25">
      <c r="A28" s="76"/>
      <c r="B28" s="76"/>
      <c r="C28" s="76"/>
      <c r="D28" s="76"/>
      <c r="E28" s="76"/>
      <c r="F28" s="78"/>
      <c r="G28" s="76"/>
      <c r="H28" s="76"/>
      <c r="I28" s="76"/>
      <c r="J28" s="76"/>
      <c r="K28" s="76"/>
      <c r="L28" s="79" t="s">
        <v>98</v>
      </c>
      <c r="M28" s="80"/>
      <c r="N28" s="80"/>
      <c r="O28" s="80"/>
      <c r="P28" s="80"/>
      <c r="Q28" s="77"/>
      <c r="R28" s="77"/>
      <c r="S28" s="77"/>
      <c r="T28" s="77"/>
      <c r="U28" s="80"/>
      <c r="V28" s="77"/>
      <c r="W28" s="77"/>
      <c r="X28" s="77"/>
      <c r="Y28" s="80"/>
      <c r="Z28" s="76"/>
    </row>
    <row r="29" spans="1:26" ht="12" customHeight="1" x14ac:dyDescent="0.25">
      <c r="A29" s="76"/>
      <c r="B29" s="76"/>
      <c r="C29" s="76"/>
      <c r="D29" s="76"/>
      <c r="E29" s="76"/>
      <c r="F29" s="78"/>
      <c r="G29" s="76"/>
      <c r="H29" s="76"/>
      <c r="I29" s="76"/>
      <c r="J29" s="76"/>
      <c r="K29" s="76"/>
      <c r="L29" s="79" t="s">
        <v>98</v>
      </c>
      <c r="M29" s="80"/>
      <c r="N29" s="80"/>
      <c r="O29" s="80"/>
      <c r="P29" s="80"/>
      <c r="Q29" s="77"/>
      <c r="R29" s="77"/>
      <c r="S29" s="77"/>
      <c r="T29" s="77"/>
      <c r="U29" s="80"/>
      <c r="V29" s="77"/>
      <c r="W29" s="77"/>
      <c r="X29" s="77"/>
      <c r="Y29" s="80"/>
      <c r="Z29" s="76"/>
    </row>
    <row r="30" spans="1:26" ht="12" customHeight="1" x14ac:dyDescent="0.25">
      <c r="A30" s="76"/>
      <c r="B30" s="76"/>
      <c r="C30" s="76"/>
      <c r="D30" s="76"/>
      <c r="E30" s="76"/>
      <c r="F30" s="78"/>
      <c r="G30" s="76"/>
      <c r="H30" s="76"/>
      <c r="I30" s="76"/>
      <c r="J30" s="76"/>
      <c r="K30" s="76"/>
      <c r="L30" s="79" t="s">
        <v>98</v>
      </c>
      <c r="M30" s="80"/>
      <c r="N30" s="80"/>
      <c r="O30" s="80"/>
      <c r="P30" s="80"/>
      <c r="Q30" s="77"/>
      <c r="R30" s="77"/>
      <c r="S30" s="77"/>
      <c r="T30" s="77"/>
      <c r="U30" s="80"/>
      <c r="V30" s="77"/>
      <c r="W30" s="77"/>
      <c r="X30" s="77"/>
      <c r="Y30" s="80"/>
      <c r="Z30" s="76"/>
    </row>
    <row r="31" spans="1:26" ht="12" customHeight="1" x14ac:dyDescent="0.25">
      <c r="A31" s="76"/>
      <c r="B31" s="76"/>
      <c r="C31" s="76"/>
      <c r="D31" s="76"/>
      <c r="E31" s="76"/>
      <c r="F31" s="78"/>
      <c r="G31" s="76"/>
      <c r="H31" s="76"/>
      <c r="I31" s="76"/>
      <c r="J31" s="76"/>
      <c r="K31" s="76"/>
      <c r="L31" s="79" t="s">
        <v>98</v>
      </c>
      <c r="M31" s="80"/>
      <c r="N31" s="80"/>
      <c r="O31" s="80"/>
      <c r="P31" s="80"/>
      <c r="Q31" s="77"/>
      <c r="R31" s="77"/>
      <c r="S31" s="77"/>
      <c r="T31" s="77"/>
      <c r="U31" s="80"/>
      <c r="V31" s="77"/>
      <c r="W31" s="77"/>
      <c r="X31" s="77"/>
      <c r="Y31" s="80"/>
      <c r="Z31" s="76"/>
    </row>
    <row r="32" spans="1:26" ht="12" customHeight="1" x14ac:dyDescent="0.25">
      <c r="A32" s="76"/>
      <c r="B32" s="76"/>
      <c r="C32" s="76"/>
      <c r="D32" s="76"/>
      <c r="E32" s="76"/>
      <c r="F32" s="78"/>
      <c r="G32" s="76"/>
      <c r="H32" s="76"/>
      <c r="I32" s="76"/>
      <c r="J32" s="76"/>
      <c r="K32" s="76"/>
      <c r="L32" s="79" t="s">
        <v>98</v>
      </c>
      <c r="M32" s="80"/>
      <c r="N32" s="80"/>
      <c r="O32" s="80"/>
      <c r="P32" s="80"/>
      <c r="Q32" s="77"/>
      <c r="R32" s="77"/>
      <c r="S32" s="77"/>
      <c r="T32" s="77"/>
      <c r="U32" s="80"/>
      <c r="V32" s="77"/>
      <c r="W32" s="77"/>
      <c r="X32" s="77"/>
      <c r="Y32" s="80"/>
      <c r="Z32" s="76"/>
    </row>
    <row r="33" spans="1:26" ht="12" customHeight="1" x14ac:dyDescent="0.25">
      <c r="A33" s="76"/>
      <c r="B33" s="76"/>
      <c r="C33" s="76"/>
      <c r="D33" s="76"/>
      <c r="E33" s="76"/>
      <c r="F33" s="78"/>
      <c r="G33" s="76"/>
      <c r="H33" s="76"/>
      <c r="I33" s="76"/>
      <c r="J33" s="76"/>
      <c r="K33" s="76"/>
      <c r="L33" s="79" t="s">
        <v>98</v>
      </c>
      <c r="M33" s="80"/>
      <c r="N33" s="80"/>
      <c r="O33" s="80"/>
      <c r="P33" s="80"/>
      <c r="Q33" s="77"/>
      <c r="R33" s="77"/>
      <c r="S33" s="77"/>
      <c r="T33" s="77"/>
      <c r="U33" s="80"/>
      <c r="V33" s="77"/>
      <c r="W33" s="77"/>
      <c r="X33" s="77"/>
      <c r="Y33" s="80"/>
      <c r="Z33" s="76"/>
    </row>
    <row r="34" spans="1:26" ht="12" customHeight="1" x14ac:dyDescent="0.25">
      <c r="A34" s="76"/>
      <c r="B34" s="76"/>
      <c r="C34" s="76"/>
      <c r="D34" s="76"/>
      <c r="E34" s="76"/>
      <c r="F34" s="78"/>
      <c r="G34" s="76"/>
      <c r="H34" s="76"/>
      <c r="I34" s="76"/>
      <c r="J34" s="76"/>
      <c r="K34" s="76"/>
      <c r="L34" s="79" t="s">
        <v>98</v>
      </c>
      <c r="M34" s="80"/>
      <c r="N34" s="80"/>
      <c r="O34" s="80"/>
      <c r="P34" s="80"/>
      <c r="Q34" s="77"/>
      <c r="R34" s="77"/>
      <c r="S34" s="77"/>
      <c r="T34" s="77"/>
      <c r="U34" s="80"/>
      <c r="V34" s="77"/>
      <c r="W34" s="77"/>
      <c r="X34" s="77"/>
      <c r="Y34" s="77"/>
      <c r="Z34" s="76"/>
    </row>
    <row r="35" spans="1:26" ht="12" customHeight="1" x14ac:dyDescent="0.25">
      <c r="A35" s="76"/>
      <c r="B35" s="76"/>
      <c r="C35" s="76"/>
      <c r="D35" s="76"/>
      <c r="E35" s="76"/>
      <c r="F35" s="78"/>
      <c r="G35" s="76"/>
      <c r="H35" s="76"/>
      <c r="I35" s="76"/>
      <c r="J35" s="76"/>
      <c r="K35" s="76"/>
      <c r="L35" s="79" t="s">
        <v>98</v>
      </c>
      <c r="M35" s="77"/>
      <c r="N35" s="80"/>
      <c r="O35" s="80"/>
      <c r="P35" s="80"/>
      <c r="Q35" s="77"/>
      <c r="R35" s="77"/>
      <c r="S35" s="77"/>
      <c r="T35" s="77"/>
      <c r="U35" s="80"/>
      <c r="V35" s="77"/>
      <c r="W35" s="77"/>
      <c r="X35" s="77"/>
      <c r="Y35" s="77"/>
      <c r="Z35" s="76"/>
    </row>
    <row r="36" spans="1:26" ht="12" customHeight="1" x14ac:dyDescent="0.25">
      <c r="A36" s="76"/>
      <c r="B36" s="76"/>
      <c r="C36" s="76"/>
      <c r="D36" s="76"/>
      <c r="E36" s="76"/>
      <c r="F36" s="78"/>
      <c r="G36" s="76"/>
      <c r="H36" s="76"/>
      <c r="I36" s="76"/>
      <c r="J36" s="76"/>
      <c r="K36" s="76"/>
      <c r="L36" s="79" t="s">
        <v>98</v>
      </c>
      <c r="M36" s="77"/>
      <c r="N36" s="80"/>
      <c r="O36" s="80"/>
      <c r="P36" s="80"/>
      <c r="Q36" s="77"/>
      <c r="R36" s="77"/>
      <c r="S36" s="77"/>
      <c r="T36" s="77"/>
      <c r="U36" s="80"/>
      <c r="V36" s="77"/>
      <c r="W36" s="77"/>
      <c r="X36" s="77"/>
      <c r="Y36" s="77"/>
      <c r="Z36" s="76"/>
    </row>
    <row r="37" spans="1:26" ht="12" customHeight="1" x14ac:dyDescent="0.25">
      <c r="A37" s="76"/>
      <c r="B37" s="76"/>
      <c r="C37" s="76"/>
      <c r="D37" s="76"/>
      <c r="E37" s="76"/>
      <c r="F37" s="78"/>
      <c r="G37" s="76"/>
      <c r="H37" s="76"/>
      <c r="I37" s="76"/>
      <c r="J37" s="76"/>
      <c r="K37" s="76"/>
      <c r="L37" s="79" t="s">
        <v>98</v>
      </c>
      <c r="M37" s="77"/>
      <c r="N37" s="80"/>
      <c r="O37" s="80"/>
      <c r="P37" s="80"/>
      <c r="Q37" s="77"/>
      <c r="R37" s="77"/>
      <c r="S37" s="77"/>
      <c r="T37" s="77"/>
      <c r="U37" s="80"/>
      <c r="V37" s="77"/>
      <c r="W37" s="77"/>
      <c r="X37" s="77"/>
      <c r="Y37" s="77"/>
      <c r="Z37" s="76"/>
    </row>
    <row r="38" spans="1:26" ht="12" customHeight="1" x14ac:dyDescent="0.25">
      <c r="A38" s="76"/>
      <c r="B38" s="76"/>
      <c r="C38" s="76"/>
      <c r="D38" s="76"/>
      <c r="E38" s="76"/>
      <c r="F38" s="78"/>
      <c r="G38" s="76"/>
      <c r="H38" s="76"/>
      <c r="I38" s="76"/>
      <c r="J38" s="76"/>
      <c r="K38" s="76"/>
      <c r="L38" s="79" t="s">
        <v>98</v>
      </c>
      <c r="M38" s="77"/>
      <c r="N38" s="80"/>
      <c r="O38" s="80"/>
      <c r="P38" s="80"/>
      <c r="Q38" s="77"/>
      <c r="R38" s="77"/>
      <c r="S38" s="77"/>
      <c r="T38" s="77"/>
      <c r="U38" s="80"/>
      <c r="V38" s="77"/>
      <c r="W38" s="77"/>
      <c r="X38" s="77"/>
      <c r="Y38" s="77"/>
      <c r="Z38" s="76"/>
    </row>
    <row r="39" spans="1:26" ht="12" customHeight="1" x14ac:dyDescent="0.25">
      <c r="A39" s="76"/>
      <c r="B39" s="76"/>
      <c r="C39" s="76"/>
      <c r="D39" s="76"/>
      <c r="E39" s="76"/>
      <c r="F39" s="78"/>
      <c r="G39" s="76"/>
      <c r="H39" s="76"/>
      <c r="I39" s="76"/>
      <c r="J39" s="76"/>
      <c r="K39" s="76"/>
      <c r="L39" s="79" t="s">
        <v>98</v>
      </c>
      <c r="M39" s="77"/>
      <c r="N39" s="80"/>
      <c r="O39" s="80"/>
      <c r="P39" s="80"/>
      <c r="Q39" s="77"/>
      <c r="R39" s="77"/>
      <c r="S39" s="77"/>
      <c r="T39" s="77"/>
      <c r="U39" s="80"/>
      <c r="V39" s="77"/>
      <c r="W39" s="77"/>
      <c r="X39" s="77"/>
      <c r="Y39" s="77"/>
      <c r="Z39" s="76"/>
    </row>
    <row r="40" spans="1:26" ht="12" customHeight="1" x14ac:dyDescent="0.25">
      <c r="A40" s="76"/>
      <c r="B40" s="76"/>
      <c r="C40" s="76"/>
      <c r="D40" s="76"/>
      <c r="E40" s="76"/>
      <c r="F40" s="78"/>
      <c r="G40" s="76"/>
      <c r="H40" s="76"/>
      <c r="I40" s="76"/>
      <c r="J40" s="76"/>
      <c r="K40" s="76"/>
      <c r="L40" s="79" t="s">
        <v>98</v>
      </c>
      <c r="M40" s="77"/>
      <c r="N40" s="80"/>
      <c r="O40" s="80"/>
      <c r="P40" s="80"/>
      <c r="Q40" s="77"/>
      <c r="R40" s="77"/>
      <c r="S40" s="77"/>
      <c r="T40" s="77"/>
      <c r="U40" s="80"/>
      <c r="V40" s="77"/>
      <c r="W40" s="77"/>
      <c r="X40" s="77"/>
      <c r="Y40" s="77"/>
      <c r="Z40" s="76"/>
    </row>
    <row r="41" spans="1:26" ht="12" customHeight="1" x14ac:dyDescent="0.25">
      <c r="A41" s="76"/>
      <c r="B41" s="76"/>
      <c r="C41" s="76"/>
      <c r="D41" s="76"/>
      <c r="E41" s="76"/>
      <c r="F41" s="78"/>
      <c r="G41" s="76"/>
      <c r="H41" s="76"/>
      <c r="I41" s="76"/>
      <c r="J41" s="76"/>
      <c r="K41" s="76"/>
      <c r="L41" s="79" t="s">
        <v>98</v>
      </c>
      <c r="M41" s="77"/>
      <c r="N41" s="80"/>
      <c r="O41" s="80"/>
      <c r="P41" s="80"/>
      <c r="Q41" s="77"/>
      <c r="R41" s="77"/>
      <c r="S41" s="77"/>
      <c r="T41" s="77"/>
      <c r="U41" s="80"/>
      <c r="V41" s="77"/>
      <c r="W41" s="77"/>
      <c r="X41" s="77"/>
      <c r="Y41" s="77"/>
      <c r="Z41" s="76"/>
    </row>
    <row r="42" spans="1:26" ht="12" customHeight="1" x14ac:dyDescent="0.25">
      <c r="A42" s="76"/>
      <c r="B42" s="76"/>
      <c r="C42" s="76"/>
      <c r="D42" s="76"/>
      <c r="E42" s="76"/>
      <c r="F42" s="78"/>
      <c r="G42" s="76"/>
      <c r="H42" s="76"/>
      <c r="I42" s="76"/>
      <c r="J42" s="76"/>
      <c r="K42" s="76"/>
      <c r="L42" s="79" t="s">
        <v>98</v>
      </c>
      <c r="M42" s="77"/>
      <c r="N42" s="80"/>
      <c r="O42" s="80"/>
      <c r="P42" s="80"/>
      <c r="Q42" s="77"/>
      <c r="R42" s="77"/>
      <c r="S42" s="77"/>
      <c r="T42" s="77"/>
      <c r="U42" s="80"/>
      <c r="V42" s="77"/>
      <c r="W42" s="77"/>
      <c r="X42" s="77"/>
      <c r="Y42" s="77"/>
      <c r="Z42" s="76"/>
    </row>
    <row r="43" spans="1:26" ht="12" customHeight="1" x14ac:dyDescent="0.25">
      <c r="A43" s="76"/>
      <c r="B43" s="76"/>
      <c r="C43" s="76"/>
      <c r="D43" s="76"/>
      <c r="E43" s="76"/>
      <c r="F43" s="78"/>
      <c r="G43" s="76"/>
      <c r="H43" s="76"/>
      <c r="I43" s="76"/>
      <c r="J43" s="76"/>
      <c r="K43" s="76"/>
      <c r="L43" s="79" t="s">
        <v>98</v>
      </c>
      <c r="M43" s="77"/>
      <c r="N43" s="80"/>
      <c r="O43" s="80"/>
      <c r="P43" s="80"/>
      <c r="Q43" s="77"/>
      <c r="R43" s="77"/>
      <c r="S43" s="77"/>
      <c r="T43" s="77"/>
      <c r="U43" s="80"/>
      <c r="V43" s="77"/>
      <c r="W43" s="77"/>
      <c r="X43" s="77"/>
      <c r="Y43" s="77"/>
      <c r="Z43" s="76"/>
    </row>
    <row r="44" spans="1:26" ht="12" customHeight="1" x14ac:dyDescent="0.25">
      <c r="A44" s="76"/>
      <c r="B44" s="76"/>
      <c r="C44" s="76"/>
      <c r="D44" s="76"/>
      <c r="E44" s="76"/>
      <c r="F44" s="78"/>
      <c r="G44" s="76"/>
      <c r="H44" s="76"/>
      <c r="I44" s="76"/>
      <c r="J44" s="76"/>
      <c r="K44" s="76"/>
      <c r="L44" s="79" t="s">
        <v>98</v>
      </c>
      <c r="M44" s="77"/>
      <c r="N44" s="80"/>
      <c r="O44" s="77"/>
      <c r="P44" s="80"/>
      <c r="Q44" s="77"/>
      <c r="R44" s="77"/>
      <c r="S44" s="77"/>
      <c r="T44" s="77"/>
      <c r="U44" s="80"/>
      <c r="V44" s="77"/>
      <c r="W44" s="77"/>
      <c r="X44" s="77"/>
      <c r="Y44" s="77"/>
      <c r="Z44" s="76"/>
    </row>
    <row r="45" spans="1:26" ht="12" customHeight="1" x14ac:dyDescent="0.25">
      <c r="A45" s="76"/>
      <c r="B45" s="76"/>
      <c r="C45" s="76"/>
      <c r="D45" s="76"/>
      <c r="E45" s="76"/>
      <c r="F45" s="78"/>
      <c r="G45" s="76"/>
      <c r="H45" s="76"/>
      <c r="I45" s="76"/>
      <c r="J45" s="76"/>
      <c r="K45" s="76"/>
      <c r="L45" s="79" t="s">
        <v>98</v>
      </c>
      <c r="M45" s="77"/>
      <c r="N45" s="80"/>
      <c r="O45" s="77"/>
      <c r="P45" s="80"/>
      <c r="Q45" s="77"/>
      <c r="R45" s="77"/>
      <c r="S45" s="77"/>
      <c r="T45" s="77"/>
      <c r="U45" s="80"/>
      <c r="V45" s="77"/>
      <c r="W45" s="77"/>
      <c r="X45" s="77"/>
      <c r="Y45" s="77"/>
      <c r="Z45" s="76"/>
    </row>
    <row r="46" spans="1:26" ht="12" customHeight="1" x14ac:dyDescent="0.25">
      <c r="A46" s="76"/>
      <c r="B46" s="76"/>
      <c r="C46" s="76"/>
      <c r="D46" s="76"/>
      <c r="E46" s="76"/>
      <c r="F46" s="78"/>
      <c r="G46" s="76"/>
      <c r="H46" s="76"/>
      <c r="I46" s="76"/>
      <c r="J46" s="76"/>
      <c r="K46" s="76"/>
      <c r="L46" s="79" t="s">
        <v>98</v>
      </c>
      <c r="M46" s="77"/>
      <c r="N46" s="77"/>
      <c r="O46" s="77"/>
      <c r="P46" s="80"/>
      <c r="Q46" s="77"/>
      <c r="R46" s="77"/>
      <c r="S46" s="77"/>
      <c r="T46" s="77"/>
      <c r="U46" s="80"/>
      <c r="V46" s="77"/>
      <c r="W46" s="77"/>
      <c r="X46" s="77"/>
      <c r="Y46" s="77"/>
      <c r="Z46" s="76"/>
    </row>
    <row r="47" spans="1:26" ht="12" customHeight="1" x14ac:dyDescent="0.25">
      <c r="A47" s="76"/>
      <c r="B47" s="76"/>
      <c r="C47" s="76"/>
      <c r="D47" s="76"/>
      <c r="E47" s="76"/>
      <c r="F47" s="78"/>
      <c r="G47" s="76"/>
      <c r="H47" s="76"/>
      <c r="I47" s="76"/>
      <c r="J47" s="76"/>
      <c r="K47" s="76"/>
      <c r="L47" s="79" t="s">
        <v>98</v>
      </c>
      <c r="M47" s="77"/>
      <c r="N47" s="77"/>
      <c r="O47" s="77"/>
      <c r="P47" s="80"/>
      <c r="Q47" s="77"/>
      <c r="R47" s="77"/>
      <c r="S47" s="77"/>
      <c r="T47" s="77"/>
      <c r="U47" s="80"/>
      <c r="V47" s="77"/>
      <c r="W47" s="77"/>
      <c r="X47" s="77"/>
      <c r="Y47" s="77"/>
      <c r="Z47" s="76"/>
    </row>
    <row r="48" spans="1:26" ht="12" customHeight="1" x14ac:dyDescent="0.25">
      <c r="A48" s="76"/>
      <c r="B48" s="76"/>
      <c r="C48" s="76"/>
      <c r="D48" s="76"/>
      <c r="E48" s="76"/>
      <c r="F48" s="78"/>
      <c r="G48" s="76"/>
      <c r="H48" s="76"/>
      <c r="I48" s="76"/>
      <c r="J48" s="76"/>
      <c r="K48" s="76"/>
      <c r="L48" s="79" t="s">
        <v>98</v>
      </c>
      <c r="M48" s="77"/>
      <c r="N48" s="77"/>
      <c r="O48" s="77"/>
      <c r="P48" s="80"/>
      <c r="Q48" s="77"/>
      <c r="R48" s="77"/>
      <c r="S48" s="77"/>
      <c r="T48" s="77"/>
      <c r="U48" s="80"/>
      <c r="V48" s="77"/>
      <c r="W48" s="77"/>
      <c r="X48" s="77"/>
      <c r="Y48" s="77"/>
      <c r="Z48" s="76"/>
    </row>
    <row r="49" spans="1:26" ht="12" customHeight="1" x14ac:dyDescent="0.25">
      <c r="A49" s="76"/>
      <c r="B49" s="76"/>
      <c r="C49" s="76"/>
      <c r="D49" s="76"/>
      <c r="E49" s="76"/>
      <c r="F49" s="78"/>
      <c r="G49" s="76"/>
      <c r="H49" s="76"/>
      <c r="I49" s="76"/>
      <c r="J49" s="76"/>
      <c r="K49" s="76"/>
      <c r="L49" s="79" t="s">
        <v>98</v>
      </c>
      <c r="M49" s="77"/>
      <c r="N49" s="77"/>
      <c r="O49" s="77"/>
      <c r="P49" s="80"/>
      <c r="Q49" s="77"/>
      <c r="R49" s="77"/>
      <c r="S49" s="77"/>
      <c r="T49" s="77"/>
      <c r="U49" s="80"/>
      <c r="V49" s="77"/>
      <c r="W49" s="77"/>
      <c r="X49" s="77"/>
      <c r="Y49" s="77"/>
      <c r="Z49" s="76"/>
    </row>
    <row r="50" spans="1:26" ht="12" customHeight="1" x14ac:dyDescent="0.25">
      <c r="A50" s="76"/>
      <c r="B50" s="76"/>
      <c r="C50" s="76"/>
      <c r="D50" s="76"/>
      <c r="E50" s="76"/>
      <c r="F50" s="78"/>
      <c r="G50" s="76"/>
      <c r="H50" s="76"/>
      <c r="I50" s="76"/>
      <c r="J50" s="76"/>
      <c r="K50" s="76"/>
      <c r="L50" s="79" t="s">
        <v>98</v>
      </c>
      <c r="M50" s="77"/>
      <c r="N50" s="77"/>
      <c r="O50" s="77"/>
      <c r="P50" s="80"/>
      <c r="Q50" s="77"/>
      <c r="R50" s="77"/>
      <c r="S50" s="77"/>
      <c r="T50" s="77"/>
      <c r="U50" s="80"/>
      <c r="V50" s="77"/>
      <c r="W50" s="77"/>
      <c r="X50" s="77"/>
      <c r="Y50" s="77"/>
      <c r="Z50" s="76"/>
    </row>
    <row r="51" spans="1:26" ht="12" customHeight="1" x14ac:dyDescent="0.25">
      <c r="A51" s="76"/>
      <c r="B51" s="76"/>
      <c r="C51" s="76"/>
      <c r="D51" s="76"/>
      <c r="E51" s="76"/>
      <c r="F51" s="78"/>
      <c r="G51" s="76"/>
      <c r="H51" s="76"/>
      <c r="I51" s="76"/>
      <c r="J51" s="76"/>
      <c r="K51" s="76"/>
      <c r="L51" s="79" t="s">
        <v>98</v>
      </c>
      <c r="M51" s="77"/>
      <c r="N51" s="77"/>
      <c r="O51" s="77"/>
      <c r="P51" s="80"/>
      <c r="Q51" s="77"/>
      <c r="R51" s="77"/>
      <c r="S51" s="77"/>
      <c r="T51" s="77"/>
      <c r="U51" s="80"/>
      <c r="V51" s="77"/>
      <c r="W51" s="77"/>
      <c r="X51" s="77"/>
      <c r="Y51" s="77"/>
      <c r="Z51" s="76"/>
    </row>
    <row r="52" spans="1:26" ht="12" customHeight="1" x14ac:dyDescent="0.25">
      <c r="A52" s="76"/>
      <c r="B52" s="76"/>
      <c r="C52" s="76"/>
      <c r="D52" s="76"/>
      <c r="E52" s="76"/>
      <c r="F52" s="78"/>
      <c r="G52" s="76"/>
      <c r="H52" s="76"/>
      <c r="I52" s="76"/>
      <c r="J52" s="76"/>
      <c r="K52" s="76"/>
      <c r="L52" s="79" t="s">
        <v>98</v>
      </c>
      <c r="M52" s="77"/>
      <c r="N52" s="77"/>
      <c r="O52" s="77"/>
      <c r="P52" s="80"/>
      <c r="Q52" s="77"/>
      <c r="R52" s="77"/>
      <c r="S52" s="77"/>
      <c r="T52" s="77"/>
      <c r="U52" s="80"/>
      <c r="V52" s="77"/>
      <c r="W52" s="77"/>
      <c r="X52" s="77"/>
      <c r="Y52" s="77"/>
      <c r="Z52" s="76"/>
    </row>
    <row r="53" spans="1:26" ht="12" customHeight="1" x14ac:dyDescent="0.25">
      <c r="A53" s="76"/>
      <c r="B53" s="76"/>
      <c r="C53" s="76"/>
      <c r="D53" s="76"/>
      <c r="E53" s="76"/>
      <c r="F53" s="78"/>
      <c r="G53" s="76"/>
      <c r="H53" s="76"/>
      <c r="I53" s="76"/>
      <c r="J53" s="76"/>
      <c r="K53" s="76"/>
      <c r="L53" s="79" t="s">
        <v>98</v>
      </c>
      <c r="M53" s="77"/>
      <c r="N53" s="77"/>
      <c r="O53" s="77"/>
      <c r="P53" s="80"/>
      <c r="Q53" s="77"/>
      <c r="R53" s="77"/>
      <c r="S53" s="77"/>
      <c r="T53" s="77"/>
      <c r="U53" s="80"/>
      <c r="V53" s="77"/>
      <c r="W53" s="77"/>
      <c r="X53" s="77"/>
      <c r="Y53" s="77"/>
      <c r="Z53" s="76"/>
    </row>
    <row r="54" spans="1:26" ht="12" customHeight="1" x14ac:dyDescent="0.25">
      <c r="A54" s="76"/>
      <c r="B54" s="76"/>
      <c r="C54" s="76"/>
      <c r="D54" s="76"/>
      <c r="E54" s="76"/>
      <c r="F54" s="78"/>
      <c r="G54" s="76"/>
      <c r="H54" s="76"/>
      <c r="I54" s="76"/>
      <c r="J54" s="76"/>
      <c r="K54" s="76"/>
      <c r="L54" s="79" t="s">
        <v>98</v>
      </c>
      <c r="M54" s="77"/>
      <c r="N54" s="77"/>
      <c r="O54" s="77"/>
      <c r="P54" s="77"/>
      <c r="Q54" s="77"/>
      <c r="R54" s="77"/>
      <c r="S54" s="77"/>
      <c r="T54" s="77"/>
      <c r="U54" s="80"/>
      <c r="V54" s="77"/>
      <c r="W54" s="77"/>
      <c r="X54" s="77"/>
      <c r="Y54" s="77"/>
      <c r="Z54" s="76"/>
    </row>
    <row r="55" spans="1:26" ht="12" customHeight="1" x14ac:dyDescent="0.25">
      <c r="A55" s="76"/>
      <c r="B55" s="76"/>
      <c r="C55" s="76"/>
      <c r="D55" s="76"/>
      <c r="E55" s="76"/>
      <c r="F55" s="78"/>
      <c r="G55" s="76"/>
      <c r="H55" s="76"/>
      <c r="I55" s="76"/>
      <c r="J55" s="76"/>
      <c r="K55" s="76"/>
      <c r="L55" s="79" t="s">
        <v>98</v>
      </c>
      <c r="M55" s="77"/>
      <c r="N55" s="77"/>
      <c r="O55" s="77"/>
      <c r="P55" s="77"/>
      <c r="Q55" s="77"/>
      <c r="R55" s="77"/>
      <c r="S55" s="77"/>
      <c r="T55" s="77"/>
      <c r="U55" s="80"/>
      <c r="V55" s="77"/>
      <c r="W55" s="77"/>
      <c r="X55" s="77"/>
      <c r="Y55" s="77"/>
      <c r="Z55" s="76"/>
    </row>
    <row r="56" spans="1:26" ht="12" customHeight="1" x14ac:dyDescent="0.25">
      <c r="A56" s="76"/>
      <c r="B56" s="76"/>
      <c r="C56" s="76"/>
      <c r="D56" s="76"/>
      <c r="E56" s="76"/>
      <c r="F56" s="78"/>
      <c r="G56" s="76"/>
      <c r="H56" s="76"/>
      <c r="I56" s="76"/>
      <c r="J56" s="76"/>
      <c r="K56" s="76"/>
      <c r="L56" s="79" t="s">
        <v>98</v>
      </c>
      <c r="M56" s="77"/>
      <c r="N56" s="77"/>
      <c r="O56" s="77"/>
      <c r="P56" s="77"/>
      <c r="Q56" s="77"/>
      <c r="R56" s="77"/>
      <c r="S56" s="77"/>
      <c r="T56" s="77"/>
      <c r="U56" s="80"/>
      <c r="V56" s="77"/>
      <c r="W56" s="77"/>
      <c r="X56" s="77"/>
      <c r="Y56" s="77"/>
      <c r="Z56" s="76"/>
    </row>
    <row r="57" spans="1:26" ht="12" customHeight="1" x14ac:dyDescent="0.25">
      <c r="A57" s="76"/>
      <c r="B57" s="76"/>
      <c r="C57" s="76"/>
      <c r="D57" s="76"/>
      <c r="E57" s="76"/>
      <c r="F57" s="78"/>
      <c r="G57" s="76"/>
      <c r="H57" s="76"/>
      <c r="I57" s="76"/>
      <c r="J57" s="76"/>
      <c r="K57" s="76"/>
      <c r="L57" s="79" t="s">
        <v>98</v>
      </c>
      <c r="M57" s="77"/>
      <c r="N57" s="77"/>
      <c r="O57" s="77"/>
      <c r="P57" s="77"/>
      <c r="Q57" s="77"/>
      <c r="R57" s="77"/>
      <c r="S57" s="77"/>
      <c r="T57" s="77"/>
      <c r="U57" s="80"/>
      <c r="V57" s="77"/>
      <c r="W57" s="77"/>
      <c r="X57" s="77"/>
      <c r="Y57" s="77"/>
      <c r="Z57" s="76"/>
    </row>
    <row r="58" spans="1:26" ht="12" customHeight="1" x14ac:dyDescent="0.25">
      <c r="A58" s="76"/>
      <c r="B58" s="76"/>
      <c r="C58" s="76"/>
      <c r="D58" s="76"/>
      <c r="E58" s="76"/>
      <c r="F58" s="78"/>
      <c r="G58" s="76"/>
      <c r="H58" s="76"/>
      <c r="I58" s="76"/>
      <c r="J58" s="76"/>
      <c r="K58" s="76"/>
      <c r="L58" s="79" t="s">
        <v>98</v>
      </c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6"/>
    </row>
    <row r="59" spans="1:26" ht="12" customHeight="1" x14ac:dyDescent="0.25">
      <c r="A59" s="76"/>
      <c r="B59" s="76"/>
      <c r="C59" s="76"/>
      <c r="D59" s="76"/>
      <c r="E59" s="76"/>
      <c r="F59" s="78"/>
      <c r="G59" s="76"/>
      <c r="H59" s="76"/>
      <c r="I59" s="76"/>
      <c r="J59" s="76"/>
      <c r="K59" s="76"/>
      <c r="L59" s="79" t="s">
        <v>98</v>
      </c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6"/>
    </row>
    <row r="60" spans="1:26" ht="12" customHeight="1" x14ac:dyDescent="0.25">
      <c r="A60" s="76"/>
      <c r="B60" s="76"/>
      <c r="C60" s="76"/>
      <c r="D60" s="76"/>
      <c r="E60" s="76"/>
      <c r="F60" s="78"/>
      <c r="G60" s="76"/>
      <c r="H60" s="76"/>
      <c r="I60" s="76"/>
      <c r="J60" s="76"/>
      <c r="K60" s="76"/>
      <c r="L60" s="79" t="s">
        <v>98</v>
      </c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6"/>
    </row>
    <row r="61" spans="1:26" ht="12" customHeight="1" x14ac:dyDescent="0.25">
      <c r="A61" s="76"/>
      <c r="B61" s="76"/>
      <c r="C61" s="76"/>
      <c r="D61" s="76"/>
      <c r="E61" s="76"/>
      <c r="F61" s="78"/>
      <c r="G61" s="76"/>
      <c r="H61" s="76"/>
      <c r="I61" s="76"/>
      <c r="J61" s="76"/>
      <c r="K61" s="76"/>
      <c r="L61" s="79" t="s">
        <v>98</v>
      </c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6"/>
    </row>
    <row r="62" spans="1:26" ht="12" customHeight="1" x14ac:dyDescent="0.25">
      <c r="A62" s="76"/>
      <c r="B62" s="76"/>
      <c r="C62" s="76"/>
      <c r="D62" s="76"/>
      <c r="E62" s="76"/>
      <c r="F62" s="78"/>
      <c r="G62" s="76"/>
      <c r="H62" s="76"/>
      <c r="I62" s="76"/>
      <c r="J62" s="76"/>
      <c r="K62" s="76"/>
      <c r="L62" s="79" t="s">
        <v>98</v>
      </c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6"/>
    </row>
    <row r="63" spans="1:26" ht="12" customHeight="1" x14ac:dyDescent="0.25">
      <c r="A63" s="76"/>
      <c r="B63" s="76"/>
      <c r="C63" s="76"/>
      <c r="D63" s="76"/>
      <c r="E63" s="76"/>
      <c r="F63" s="78"/>
      <c r="G63" s="76"/>
      <c r="H63" s="76"/>
      <c r="I63" s="76"/>
      <c r="J63" s="76"/>
      <c r="K63" s="76"/>
      <c r="L63" s="79" t="s">
        <v>98</v>
      </c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6"/>
    </row>
    <row r="64" spans="1:26" ht="12" customHeight="1" x14ac:dyDescent="0.25">
      <c r="A64" s="76"/>
      <c r="B64" s="76"/>
      <c r="C64" s="76"/>
      <c r="D64" s="76"/>
      <c r="E64" s="76"/>
      <c r="F64" s="78"/>
      <c r="G64" s="76"/>
      <c r="H64" s="76"/>
      <c r="I64" s="76"/>
      <c r="J64" s="76"/>
      <c r="K64" s="76"/>
      <c r="L64" s="79" t="s">
        <v>98</v>
      </c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6"/>
    </row>
    <row r="65" spans="1:26" ht="12" customHeight="1" x14ac:dyDescent="0.25">
      <c r="A65" s="76"/>
      <c r="B65" s="76"/>
      <c r="C65" s="76"/>
      <c r="D65" s="76"/>
      <c r="E65" s="76"/>
      <c r="F65" s="78"/>
      <c r="G65" s="76"/>
      <c r="H65" s="76"/>
      <c r="I65" s="76"/>
      <c r="J65" s="76"/>
      <c r="K65" s="76"/>
      <c r="L65" s="79" t="s">
        <v>98</v>
      </c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6"/>
    </row>
    <row r="66" spans="1:26" ht="12" customHeight="1" x14ac:dyDescent="0.25">
      <c r="A66" s="76"/>
      <c r="B66" s="76"/>
      <c r="C66" s="76"/>
      <c r="D66" s="76"/>
      <c r="E66" s="76"/>
      <c r="F66" s="78"/>
      <c r="G66" s="76"/>
      <c r="H66" s="76"/>
      <c r="I66" s="76"/>
      <c r="J66" s="76"/>
      <c r="K66" s="76"/>
      <c r="L66" s="79" t="s">
        <v>98</v>
      </c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6"/>
    </row>
    <row r="67" spans="1:26" ht="12" customHeight="1" x14ac:dyDescent="0.25">
      <c r="A67" s="76"/>
      <c r="B67" s="76"/>
      <c r="C67" s="76"/>
      <c r="D67" s="76"/>
      <c r="E67" s="76"/>
      <c r="F67" s="78"/>
      <c r="G67" s="76"/>
      <c r="H67" s="76"/>
      <c r="I67" s="76"/>
      <c r="J67" s="76"/>
      <c r="K67" s="76"/>
      <c r="L67" s="79" t="s">
        <v>98</v>
      </c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6"/>
    </row>
    <row r="68" spans="1:26" ht="12" customHeight="1" x14ac:dyDescent="0.25">
      <c r="A68" s="76"/>
      <c r="B68" s="76"/>
      <c r="C68" s="76"/>
      <c r="D68" s="76"/>
      <c r="E68" s="76"/>
      <c r="F68" s="78"/>
      <c r="G68" s="76"/>
      <c r="H68" s="76"/>
      <c r="I68" s="76"/>
      <c r="J68" s="76"/>
      <c r="K68" s="76"/>
      <c r="L68" s="79" t="s">
        <v>98</v>
      </c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6"/>
    </row>
    <row r="69" spans="1:26" ht="12" customHeight="1" x14ac:dyDescent="0.25">
      <c r="A69" s="76"/>
      <c r="B69" s="76"/>
      <c r="C69" s="76"/>
      <c r="D69" s="76"/>
      <c r="E69" s="76"/>
      <c r="F69" s="78"/>
      <c r="G69" s="76"/>
      <c r="H69" s="76"/>
      <c r="I69" s="76"/>
      <c r="J69" s="76"/>
      <c r="K69" s="76"/>
      <c r="L69" s="79" t="s">
        <v>98</v>
      </c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6"/>
    </row>
    <row r="70" spans="1:26" ht="12" customHeight="1" x14ac:dyDescent="0.25">
      <c r="A70" s="76"/>
      <c r="B70" s="76"/>
      <c r="C70" s="76"/>
      <c r="D70" s="76"/>
      <c r="E70" s="76"/>
      <c r="F70" s="78"/>
      <c r="G70" s="76"/>
      <c r="H70" s="76"/>
      <c r="I70" s="76"/>
      <c r="J70" s="76"/>
      <c r="K70" s="76"/>
      <c r="L70" s="79" t="s">
        <v>98</v>
      </c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6"/>
    </row>
    <row r="71" spans="1:26" ht="12" customHeight="1" x14ac:dyDescent="0.25">
      <c r="A71" s="76"/>
      <c r="B71" s="76"/>
      <c r="C71" s="76"/>
      <c r="D71" s="76"/>
      <c r="E71" s="76"/>
      <c r="F71" s="78"/>
      <c r="G71" s="76"/>
      <c r="H71" s="76"/>
      <c r="I71" s="76"/>
      <c r="J71" s="76"/>
      <c r="K71" s="76"/>
      <c r="L71" s="79" t="s">
        <v>98</v>
      </c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6"/>
    </row>
    <row r="72" spans="1:26" ht="12" customHeight="1" x14ac:dyDescent="0.25">
      <c r="A72" s="76"/>
      <c r="B72" s="76"/>
      <c r="C72" s="76"/>
      <c r="D72" s="76"/>
      <c r="E72" s="76"/>
      <c r="F72" s="78"/>
      <c r="G72" s="76"/>
      <c r="H72" s="76"/>
      <c r="I72" s="76"/>
      <c r="J72" s="76"/>
      <c r="K72" s="76"/>
      <c r="L72" s="79" t="s">
        <v>98</v>
      </c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6"/>
    </row>
    <row r="73" spans="1:26" ht="12" customHeight="1" x14ac:dyDescent="0.25">
      <c r="A73" s="76"/>
      <c r="B73" s="76"/>
      <c r="C73" s="76"/>
      <c r="D73" s="76"/>
      <c r="E73" s="76"/>
      <c r="F73" s="78"/>
      <c r="G73" s="76"/>
      <c r="H73" s="76"/>
      <c r="I73" s="76"/>
      <c r="J73" s="76"/>
      <c r="K73" s="76"/>
      <c r="L73" s="79" t="s">
        <v>98</v>
      </c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6"/>
    </row>
    <row r="74" spans="1:26" ht="12" customHeight="1" x14ac:dyDescent="0.25">
      <c r="A74" s="76"/>
      <c r="B74" s="76"/>
      <c r="C74" s="76"/>
      <c r="D74" s="76"/>
      <c r="E74" s="76"/>
      <c r="F74" s="78"/>
      <c r="G74" s="76"/>
      <c r="H74" s="76"/>
      <c r="I74" s="76"/>
      <c r="J74" s="76"/>
      <c r="K74" s="76"/>
      <c r="L74" s="79" t="s">
        <v>98</v>
      </c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6"/>
    </row>
    <row r="75" spans="1:26" ht="12" customHeight="1" x14ac:dyDescent="0.25">
      <c r="A75" s="76"/>
      <c r="B75" s="76"/>
      <c r="C75" s="76"/>
      <c r="D75" s="76"/>
      <c r="E75" s="76"/>
      <c r="F75" s="78"/>
      <c r="G75" s="76"/>
      <c r="H75" s="76"/>
      <c r="I75" s="76"/>
      <c r="J75" s="76"/>
      <c r="K75" s="76"/>
      <c r="L75" s="79" t="s">
        <v>98</v>
      </c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6"/>
    </row>
    <row r="76" spans="1:26" ht="12" customHeight="1" x14ac:dyDescent="0.25">
      <c r="A76" s="76"/>
      <c r="B76" s="76"/>
      <c r="C76" s="76"/>
      <c r="D76" s="76"/>
      <c r="E76" s="76"/>
      <c r="F76" s="78"/>
      <c r="G76" s="76"/>
      <c r="H76" s="76"/>
      <c r="I76" s="76"/>
      <c r="J76" s="76"/>
      <c r="K76" s="76"/>
      <c r="L76" s="79" t="s">
        <v>98</v>
      </c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6"/>
    </row>
    <row r="77" spans="1:26" ht="12" customHeight="1" x14ac:dyDescent="0.25">
      <c r="A77" s="76"/>
      <c r="B77" s="76"/>
      <c r="C77" s="76"/>
      <c r="D77" s="76"/>
      <c r="E77" s="76"/>
      <c r="F77" s="78"/>
      <c r="G77" s="76"/>
      <c r="H77" s="76"/>
      <c r="I77" s="76"/>
      <c r="J77" s="76"/>
      <c r="K77" s="76"/>
      <c r="L77" s="79" t="s">
        <v>98</v>
      </c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6"/>
    </row>
    <row r="78" spans="1:26" ht="12" customHeight="1" x14ac:dyDescent="0.25">
      <c r="A78" s="76"/>
      <c r="B78" s="76"/>
      <c r="C78" s="76"/>
      <c r="D78" s="76"/>
      <c r="E78" s="76"/>
      <c r="F78" s="78"/>
      <c r="G78" s="76"/>
      <c r="H78" s="76"/>
      <c r="I78" s="76"/>
      <c r="J78" s="76"/>
      <c r="K78" s="76"/>
      <c r="L78" s="79" t="s">
        <v>98</v>
      </c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6"/>
    </row>
    <row r="79" spans="1:26" ht="12" customHeight="1" x14ac:dyDescent="0.25">
      <c r="A79" s="76"/>
      <c r="B79" s="76"/>
      <c r="C79" s="76"/>
      <c r="D79" s="76"/>
      <c r="E79" s="76"/>
      <c r="F79" s="78"/>
      <c r="G79" s="76"/>
      <c r="H79" s="76"/>
      <c r="I79" s="76"/>
      <c r="J79" s="76"/>
      <c r="K79" s="76"/>
      <c r="L79" s="79" t="s">
        <v>98</v>
      </c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6"/>
    </row>
    <row r="80" spans="1:26" ht="12" customHeight="1" x14ac:dyDescent="0.25">
      <c r="A80" s="76"/>
      <c r="B80" s="76"/>
      <c r="C80" s="76"/>
      <c r="D80" s="76"/>
      <c r="E80" s="76"/>
      <c r="F80" s="78"/>
      <c r="G80" s="76"/>
      <c r="H80" s="76"/>
      <c r="I80" s="76"/>
      <c r="J80" s="76"/>
      <c r="K80" s="76"/>
      <c r="L80" s="79" t="s">
        <v>98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6"/>
    </row>
    <row r="81" spans="1:26" ht="12" customHeight="1" x14ac:dyDescent="0.25">
      <c r="A81" s="76"/>
      <c r="B81" s="76"/>
      <c r="C81" s="76"/>
      <c r="D81" s="76"/>
      <c r="E81" s="76"/>
      <c r="F81" s="78"/>
      <c r="G81" s="76"/>
      <c r="H81" s="76"/>
      <c r="I81" s="76"/>
      <c r="J81" s="76"/>
      <c r="K81" s="76"/>
      <c r="L81" s="79" t="s">
        <v>98</v>
      </c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6"/>
    </row>
    <row r="82" spans="1:26" ht="12" customHeight="1" x14ac:dyDescent="0.25">
      <c r="A82" s="76"/>
      <c r="B82" s="76"/>
      <c r="C82" s="76"/>
      <c r="D82" s="76"/>
      <c r="E82" s="76"/>
      <c r="F82" s="78"/>
      <c r="G82" s="76"/>
      <c r="H82" s="76"/>
      <c r="I82" s="76"/>
      <c r="J82" s="76"/>
      <c r="K82" s="76"/>
      <c r="L82" s="79" t="s">
        <v>98</v>
      </c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6"/>
    </row>
    <row r="83" spans="1:26" ht="12" customHeight="1" x14ac:dyDescent="0.25">
      <c r="A83" s="76"/>
      <c r="B83" s="76"/>
      <c r="C83" s="76"/>
      <c r="D83" s="76"/>
      <c r="E83" s="76"/>
      <c r="F83" s="78"/>
      <c r="G83" s="76"/>
      <c r="H83" s="76"/>
      <c r="I83" s="76"/>
      <c r="J83" s="76"/>
      <c r="K83" s="76"/>
      <c r="L83" s="79" t="s">
        <v>98</v>
      </c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6"/>
    </row>
    <row r="84" spans="1:26" ht="12" customHeight="1" x14ac:dyDescent="0.25">
      <c r="A84" s="76"/>
      <c r="B84" s="76"/>
      <c r="C84" s="76"/>
      <c r="D84" s="76"/>
      <c r="E84" s="76"/>
      <c r="F84" s="78"/>
      <c r="G84" s="76"/>
      <c r="H84" s="76"/>
      <c r="I84" s="76"/>
      <c r="J84" s="76"/>
      <c r="K84" s="76"/>
      <c r="L84" s="79" t="s">
        <v>98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6"/>
    </row>
    <row r="85" spans="1:26" ht="12" customHeight="1" x14ac:dyDescent="0.25">
      <c r="A85" s="76"/>
      <c r="B85" s="76"/>
      <c r="C85" s="76"/>
      <c r="D85" s="76"/>
      <c r="E85" s="76"/>
      <c r="F85" s="78"/>
      <c r="G85" s="76"/>
      <c r="H85" s="76"/>
      <c r="I85" s="76"/>
      <c r="J85" s="76"/>
      <c r="K85" s="76"/>
      <c r="L85" s="79" t="s">
        <v>98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6"/>
    </row>
    <row r="86" spans="1:26" ht="12" customHeight="1" x14ac:dyDescent="0.25">
      <c r="A86" s="76"/>
      <c r="B86" s="76"/>
      <c r="C86" s="76"/>
      <c r="D86" s="76"/>
      <c r="E86" s="76"/>
      <c r="F86" s="78"/>
      <c r="G86" s="76"/>
      <c r="H86" s="76"/>
      <c r="I86" s="76"/>
      <c r="J86" s="76"/>
      <c r="K86" s="76"/>
      <c r="L86" s="79" t="s">
        <v>98</v>
      </c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6"/>
    </row>
    <row r="87" spans="1:26" ht="12" customHeight="1" x14ac:dyDescent="0.25">
      <c r="A87" s="76"/>
      <c r="B87" s="76"/>
      <c r="C87" s="76"/>
      <c r="D87" s="76"/>
      <c r="E87" s="76"/>
      <c r="F87" s="78"/>
      <c r="G87" s="76"/>
      <c r="H87" s="76"/>
      <c r="I87" s="76"/>
      <c r="J87" s="76"/>
      <c r="K87" s="76"/>
      <c r="L87" s="79" t="s">
        <v>98</v>
      </c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6"/>
    </row>
    <row r="88" spans="1:26" ht="12" customHeight="1" x14ac:dyDescent="0.25">
      <c r="A88" s="76"/>
      <c r="B88" s="76"/>
      <c r="C88" s="76"/>
      <c r="D88" s="76"/>
      <c r="E88" s="76"/>
      <c r="F88" s="78"/>
      <c r="G88" s="76"/>
      <c r="H88" s="76"/>
      <c r="I88" s="76"/>
      <c r="J88" s="76"/>
      <c r="K88" s="76"/>
      <c r="L88" s="79" t="s">
        <v>98</v>
      </c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6"/>
    </row>
    <row r="89" spans="1:26" ht="12" customHeight="1" x14ac:dyDescent="0.25">
      <c r="A89" s="76"/>
      <c r="B89" s="76"/>
      <c r="C89" s="76"/>
      <c r="D89" s="76"/>
      <c r="E89" s="76"/>
      <c r="F89" s="78"/>
      <c r="G89" s="76"/>
      <c r="H89" s="76"/>
      <c r="I89" s="76"/>
      <c r="J89" s="76"/>
      <c r="K89" s="76"/>
      <c r="L89" s="79" t="s">
        <v>98</v>
      </c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6"/>
    </row>
    <row r="90" spans="1:26" ht="12" customHeight="1" x14ac:dyDescent="0.25">
      <c r="A90" s="76"/>
      <c r="B90" s="76"/>
      <c r="C90" s="76"/>
      <c r="D90" s="76"/>
      <c r="E90" s="76"/>
      <c r="F90" s="78"/>
      <c r="G90" s="76"/>
      <c r="H90" s="76"/>
      <c r="I90" s="76"/>
      <c r="J90" s="76"/>
      <c r="K90" s="76"/>
      <c r="L90" s="79" t="s">
        <v>98</v>
      </c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6"/>
    </row>
    <row r="91" spans="1:26" ht="12" customHeight="1" x14ac:dyDescent="0.25">
      <c r="A91" s="76"/>
      <c r="B91" s="76"/>
      <c r="C91" s="76"/>
      <c r="D91" s="76"/>
      <c r="E91" s="76"/>
      <c r="F91" s="78"/>
      <c r="G91" s="76"/>
      <c r="H91" s="76"/>
      <c r="I91" s="76"/>
      <c r="J91" s="76"/>
      <c r="K91" s="76"/>
      <c r="L91" s="79" t="s">
        <v>98</v>
      </c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6"/>
    </row>
    <row r="92" spans="1:26" ht="12" customHeight="1" x14ac:dyDescent="0.25">
      <c r="A92" s="76"/>
      <c r="B92" s="76"/>
      <c r="C92" s="76"/>
      <c r="D92" s="76"/>
      <c r="E92" s="76"/>
      <c r="F92" s="78"/>
      <c r="G92" s="76"/>
      <c r="H92" s="76"/>
      <c r="I92" s="76"/>
      <c r="J92" s="76"/>
      <c r="K92" s="76"/>
      <c r="L92" s="79" t="s">
        <v>98</v>
      </c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6"/>
    </row>
    <row r="93" spans="1:26" ht="12" customHeight="1" x14ac:dyDescent="0.25">
      <c r="A93" s="76"/>
      <c r="B93" s="76"/>
      <c r="C93" s="76"/>
      <c r="D93" s="76"/>
      <c r="E93" s="76"/>
      <c r="F93" s="78"/>
      <c r="G93" s="76"/>
      <c r="H93" s="76"/>
      <c r="I93" s="76"/>
      <c r="J93" s="76"/>
      <c r="K93" s="76"/>
      <c r="L93" s="79" t="s">
        <v>98</v>
      </c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6"/>
    </row>
    <row r="94" spans="1:26" ht="12" customHeight="1" x14ac:dyDescent="0.25">
      <c r="A94" s="76"/>
      <c r="B94" s="76"/>
      <c r="C94" s="76"/>
      <c r="D94" s="76"/>
      <c r="E94" s="76"/>
      <c r="F94" s="78"/>
      <c r="G94" s="76"/>
      <c r="H94" s="76"/>
      <c r="I94" s="76"/>
      <c r="J94" s="76"/>
      <c r="K94" s="76"/>
      <c r="L94" s="79" t="s">
        <v>88</v>
      </c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6"/>
    </row>
    <row r="95" spans="1:26" ht="12" customHeight="1" x14ac:dyDescent="0.25">
      <c r="A95" s="76"/>
      <c r="B95" s="76"/>
      <c r="C95" s="76"/>
      <c r="D95" s="76"/>
      <c r="E95" s="76"/>
      <c r="F95" s="78"/>
      <c r="G95" s="76"/>
      <c r="H95" s="76"/>
      <c r="I95" s="76"/>
      <c r="J95" s="76"/>
      <c r="K95" s="76"/>
      <c r="L95" s="79" t="s">
        <v>88</v>
      </c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6"/>
    </row>
    <row r="96" spans="1:26" ht="12" customHeight="1" x14ac:dyDescent="0.25">
      <c r="A96" s="76"/>
      <c r="B96" s="76"/>
      <c r="C96" s="76"/>
      <c r="D96" s="76"/>
      <c r="E96" s="76"/>
      <c r="F96" s="78"/>
      <c r="G96" s="76"/>
      <c r="H96" s="76"/>
      <c r="I96" s="76"/>
      <c r="J96" s="76"/>
      <c r="K96" s="76"/>
      <c r="L96" s="79" t="s">
        <v>88</v>
      </c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6"/>
    </row>
    <row r="97" spans="1:26" ht="12" customHeight="1" x14ac:dyDescent="0.25">
      <c r="A97" s="76"/>
      <c r="B97" s="76"/>
      <c r="C97" s="76"/>
      <c r="D97" s="76"/>
      <c r="E97" s="76"/>
      <c r="F97" s="78"/>
      <c r="G97" s="76"/>
      <c r="H97" s="76"/>
      <c r="I97" s="76"/>
      <c r="J97" s="76"/>
      <c r="K97" s="76"/>
      <c r="L97" s="79" t="s">
        <v>88</v>
      </c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6"/>
    </row>
    <row r="98" spans="1:26" ht="12" customHeight="1" x14ac:dyDescent="0.25">
      <c r="A98" s="76"/>
      <c r="B98" s="76"/>
      <c r="C98" s="76"/>
      <c r="D98" s="76"/>
      <c r="E98" s="76"/>
      <c r="F98" s="78"/>
      <c r="G98" s="76"/>
      <c r="H98" s="76"/>
      <c r="I98" s="76"/>
      <c r="J98" s="76"/>
      <c r="K98" s="76"/>
      <c r="L98" s="79" t="s">
        <v>88</v>
      </c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6"/>
    </row>
    <row r="99" spans="1:26" ht="12" customHeight="1" x14ac:dyDescent="0.25">
      <c r="A99" s="76"/>
      <c r="B99" s="76"/>
      <c r="C99" s="76"/>
      <c r="D99" s="76"/>
      <c r="E99" s="76"/>
      <c r="F99" s="78"/>
      <c r="G99" s="76"/>
      <c r="H99" s="76"/>
      <c r="I99" s="76"/>
      <c r="J99" s="76"/>
      <c r="K99" s="76"/>
      <c r="L99" s="79" t="s">
        <v>88</v>
      </c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6"/>
    </row>
    <row r="100" spans="1:26" ht="12" customHeight="1" x14ac:dyDescent="0.25">
      <c r="A100" s="76"/>
      <c r="B100" s="76"/>
      <c r="C100" s="76"/>
      <c r="D100" s="76"/>
      <c r="E100" s="76"/>
      <c r="F100" s="78"/>
      <c r="G100" s="76"/>
      <c r="H100" s="76"/>
      <c r="I100" s="76"/>
      <c r="J100" s="76"/>
      <c r="K100" s="76"/>
      <c r="L100" s="79" t="s">
        <v>88</v>
      </c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6"/>
    </row>
    <row r="101" spans="1:26" ht="12" customHeight="1" x14ac:dyDescent="0.25">
      <c r="A101" s="76"/>
      <c r="B101" s="76"/>
      <c r="C101" s="76"/>
      <c r="D101" s="76"/>
      <c r="E101" s="76"/>
      <c r="F101" s="78"/>
      <c r="G101" s="76"/>
      <c r="H101" s="76"/>
      <c r="I101" s="76"/>
      <c r="J101" s="76"/>
      <c r="K101" s="76"/>
      <c r="L101" s="79" t="s">
        <v>88</v>
      </c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6"/>
    </row>
    <row r="102" spans="1:26" ht="12" customHeight="1" x14ac:dyDescent="0.25">
      <c r="A102" s="76"/>
      <c r="B102" s="76"/>
      <c r="C102" s="76"/>
      <c r="D102" s="76"/>
      <c r="E102" s="76"/>
      <c r="F102" s="78"/>
      <c r="G102" s="76"/>
      <c r="H102" s="76"/>
      <c r="I102" s="76"/>
      <c r="J102" s="76"/>
      <c r="K102" s="76"/>
      <c r="L102" s="79" t="s">
        <v>88</v>
      </c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6"/>
    </row>
    <row r="103" spans="1:26" ht="12" customHeight="1" x14ac:dyDescent="0.25">
      <c r="A103" s="76"/>
      <c r="B103" s="76"/>
      <c r="C103" s="76"/>
      <c r="D103" s="76"/>
      <c r="E103" s="76"/>
      <c r="F103" s="78"/>
      <c r="G103" s="76"/>
      <c r="H103" s="76"/>
      <c r="I103" s="76"/>
      <c r="J103" s="76"/>
      <c r="K103" s="76"/>
      <c r="L103" s="79" t="s">
        <v>88</v>
      </c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6"/>
    </row>
    <row r="104" spans="1:26" ht="12" customHeight="1" x14ac:dyDescent="0.25">
      <c r="A104" s="76"/>
      <c r="B104" s="76"/>
      <c r="C104" s="76"/>
      <c r="D104" s="76"/>
      <c r="E104" s="76"/>
      <c r="F104" s="78"/>
      <c r="G104" s="76"/>
      <c r="H104" s="76"/>
      <c r="I104" s="76"/>
      <c r="J104" s="76"/>
      <c r="K104" s="76"/>
      <c r="L104" s="79" t="s">
        <v>88</v>
      </c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6"/>
    </row>
    <row r="105" spans="1:26" ht="12" customHeight="1" x14ac:dyDescent="0.25">
      <c r="A105" s="76"/>
      <c r="B105" s="76"/>
      <c r="C105" s="76"/>
      <c r="D105" s="76"/>
      <c r="E105" s="76"/>
      <c r="F105" s="78"/>
      <c r="G105" s="76"/>
      <c r="H105" s="76"/>
      <c r="I105" s="76"/>
      <c r="J105" s="76"/>
      <c r="K105" s="76"/>
      <c r="L105" s="79" t="s">
        <v>88</v>
      </c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6"/>
    </row>
    <row r="106" spans="1:26" ht="12" customHeight="1" x14ac:dyDescent="0.25">
      <c r="A106" s="76"/>
      <c r="B106" s="76"/>
      <c r="C106" s="76"/>
      <c r="D106" s="76"/>
      <c r="E106" s="76"/>
      <c r="F106" s="78"/>
      <c r="G106" s="76"/>
      <c r="H106" s="76"/>
      <c r="I106" s="76"/>
      <c r="J106" s="76"/>
      <c r="K106" s="76"/>
      <c r="L106" s="79" t="s">
        <v>88</v>
      </c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6"/>
    </row>
    <row r="107" spans="1:26" ht="12" customHeight="1" x14ac:dyDescent="0.25">
      <c r="A107" s="76"/>
      <c r="B107" s="76"/>
      <c r="C107" s="76"/>
      <c r="D107" s="76"/>
      <c r="E107" s="76"/>
      <c r="F107" s="78"/>
      <c r="G107" s="76"/>
      <c r="H107" s="76"/>
      <c r="I107" s="76"/>
      <c r="J107" s="76"/>
      <c r="K107" s="76"/>
      <c r="L107" s="79" t="s">
        <v>88</v>
      </c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6"/>
    </row>
    <row r="108" spans="1:26" ht="12" customHeight="1" x14ac:dyDescent="0.25">
      <c r="A108" s="76"/>
      <c r="B108" s="76"/>
      <c r="C108" s="76"/>
      <c r="D108" s="76"/>
      <c r="E108" s="76"/>
      <c r="F108" s="78"/>
      <c r="G108" s="76"/>
      <c r="H108" s="76"/>
      <c r="I108" s="76"/>
      <c r="J108" s="76"/>
      <c r="K108" s="76"/>
      <c r="L108" s="79" t="s">
        <v>88</v>
      </c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6"/>
    </row>
    <row r="109" spans="1:26" ht="12" customHeight="1" x14ac:dyDescent="0.25">
      <c r="A109" s="76"/>
      <c r="B109" s="76"/>
      <c r="C109" s="76"/>
      <c r="D109" s="76"/>
      <c r="E109" s="76"/>
      <c r="F109" s="78"/>
      <c r="G109" s="76"/>
      <c r="H109" s="76"/>
      <c r="I109" s="76"/>
      <c r="J109" s="76"/>
      <c r="K109" s="76"/>
      <c r="L109" s="79" t="s">
        <v>88</v>
      </c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6"/>
    </row>
    <row r="110" spans="1:26" ht="12" customHeight="1" x14ac:dyDescent="0.25">
      <c r="A110" s="76"/>
      <c r="B110" s="76"/>
      <c r="C110" s="76"/>
      <c r="D110" s="76"/>
      <c r="E110" s="76"/>
      <c r="F110" s="78"/>
      <c r="G110" s="76"/>
      <c r="H110" s="76"/>
      <c r="I110" s="76"/>
      <c r="J110" s="76"/>
      <c r="K110" s="76"/>
      <c r="L110" s="79" t="s">
        <v>88</v>
      </c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6"/>
    </row>
    <row r="111" spans="1:26" ht="12" customHeight="1" x14ac:dyDescent="0.25">
      <c r="A111" s="76"/>
      <c r="B111" s="76"/>
      <c r="C111" s="76"/>
      <c r="D111" s="76"/>
      <c r="E111" s="76"/>
      <c r="F111" s="78"/>
      <c r="G111" s="76"/>
      <c r="H111" s="76"/>
      <c r="I111" s="76"/>
      <c r="J111" s="76"/>
      <c r="K111" s="76"/>
      <c r="L111" s="79" t="s">
        <v>88</v>
      </c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6"/>
    </row>
    <row r="112" spans="1:26" ht="12" customHeight="1" x14ac:dyDescent="0.25">
      <c r="A112" s="76"/>
      <c r="B112" s="76"/>
      <c r="C112" s="76"/>
      <c r="D112" s="76"/>
      <c r="E112" s="76"/>
      <c r="F112" s="78"/>
      <c r="G112" s="76"/>
      <c r="H112" s="76"/>
      <c r="I112" s="76"/>
      <c r="J112" s="76"/>
      <c r="K112" s="76"/>
      <c r="L112" s="79" t="s">
        <v>88</v>
      </c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6"/>
    </row>
    <row r="113" spans="1:26" ht="12" customHeight="1" x14ac:dyDescent="0.25">
      <c r="A113" s="76"/>
      <c r="B113" s="76"/>
      <c r="C113" s="76"/>
      <c r="D113" s="76"/>
      <c r="E113" s="76"/>
      <c r="F113" s="78"/>
      <c r="G113" s="76"/>
      <c r="H113" s="76"/>
      <c r="I113" s="76"/>
      <c r="J113" s="76"/>
      <c r="K113" s="76"/>
      <c r="L113" s="79" t="s">
        <v>88</v>
      </c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6"/>
    </row>
    <row r="114" spans="1:26" ht="12" customHeight="1" x14ac:dyDescent="0.25">
      <c r="A114" s="76"/>
      <c r="B114" s="76"/>
      <c r="C114" s="76"/>
      <c r="D114" s="76"/>
      <c r="E114" s="76"/>
      <c r="F114" s="78"/>
      <c r="G114" s="76"/>
      <c r="H114" s="76"/>
      <c r="I114" s="76"/>
      <c r="J114" s="76"/>
      <c r="K114" s="76"/>
      <c r="L114" s="79" t="s">
        <v>88</v>
      </c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6"/>
    </row>
    <row r="115" spans="1:26" ht="12" customHeight="1" x14ac:dyDescent="0.25">
      <c r="A115" s="76"/>
      <c r="B115" s="76"/>
      <c r="C115" s="76"/>
      <c r="D115" s="76"/>
      <c r="E115" s="76"/>
      <c r="F115" s="78"/>
      <c r="G115" s="76"/>
      <c r="H115" s="76"/>
      <c r="I115" s="76"/>
      <c r="J115" s="76"/>
      <c r="K115" s="76"/>
      <c r="L115" s="79" t="s">
        <v>88</v>
      </c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6"/>
    </row>
    <row r="116" spans="1:26" ht="12" customHeight="1" x14ac:dyDescent="0.25">
      <c r="A116" s="76"/>
      <c r="B116" s="76"/>
      <c r="C116" s="76"/>
      <c r="D116" s="76"/>
      <c r="E116" s="76"/>
      <c r="F116" s="78"/>
      <c r="G116" s="76"/>
      <c r="H116" s="76"/>
      <c r="I116" s="76"/>
      <c r="J116" s="76"/>
      <c r="K116" s="76"/>
      <c r="L116" s="79" t="s">
        <v>88</v>
      </c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6"/>
    </row>
    <row r="117" spans="1:26" ht="12" customHeight="1" x14ac:dyDescent="0.25">
      <c r="A117" s="76"/>
      <c r="B117" s="76"/>
      <c r="C117" s="76"/>
      <c r="D117" s="76"/>
      <c r="E117" s="76"/>
      <c r="F117" s="78"/>
      <c r="G117" s="76"/>
      <c r="H117" s="76"/>
      <c r="I117" s="76"/>
      <c r="J117" s="76"/>
      <c r="K117" s="76"/>
      <c r="L117" s="79" t="s">
        <v>88</v>
      </c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6"/>
    </row>
    <row r="118" spans="1:26" ht="12" customHeight="1" x14ac:dyDescent="0.25">
      <c r="A118" s="76"/>
      <c r="B118" s="76"/>
      <c r="C118" s="76"/>
      <c r="D118" s="76"/>
      <c r="E118" s="76"/>
      <c r="F118" s="78"/>
      <c r="G118" s="76"/>
      <c r="H118" s="76"/>
      <c r="I118" s="76"/>
      <c r="J118" s="76"/>
      <c r="K118" s="76"/>
      <c r="L118" s="79" t="s">
        <v>88</v>
      </c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6"/>
    </row>
    <row r="119" spans="1:26" ht="12" customHeight="1" x14ac:dyDescent="0.25">
      <c r="A119" s="76"/>
      <c r="B119" s="76"/>
      <c r="C119" s="76"/>
      <c r="D119" s="76"/>
      <c r="E119" s="76"/>
      <c r="F119" s="78"/>
      <c r="G119" s="76"/>
      <c r="H119" s="76"/>
      <c r="I119" s="76"/>
      <c r="J119" s="76"/>
      <c r="K119" s="76"/>
      <c r="L119" s="79" t="s">
        <v>88</v>
      </c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6"/>
    </row>
    <row r="120" spans="1:26" ht="12" customHeight="1" x14ac:dyDescent="0.25">
      <c r="A120" s="76"/>
      <c r="B120" s="76"/>
      <c r="C120" s="76"/>
      <c r="D120" s="76"/>
      <c r="E120" s="76"/>
      <c r="F120" s="78"/>
      <c r="G120" s="76"/>
      <c r="H120" s="76"/>
      <c r="I120" s="76"/>
      <c r="J120" s="76"/>
      <c r="K120" s="76"/>
      <c r="L120" s="79" t="s">
        <v>88</v>
      </c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6"/>
    </row>
    <row r="121" spans="1:26" ht="12" customHeight="1" x14ac:dyDescent="0.25">
      <c r="A121" s="76"/>
      <c r="B121" s="76"/>
      <c r="C121" s="76"/>
      <c r="D121" s="76"/>
      <c r="E121" s="76"/>
      <c r="F121" s="78"/>
      <c r="G121" s="76"/>
      <c r="H121" s="76"/>
      <c r="I121" s="76"/>
      <c r="J121" s="76"/>
      <c r="K121" s="76"/>
      <c r="L121" s="79" t="s">
        <v>88</v>
      </c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6"/>
    </row>
    <row r="122" spans="1:26" ht="12" customHeight="1" x14ac:dyDescent="0.25">
      <c r="A122" s="76"/>
      <c r="B122" s="76"/>
      <c r="C122" s="76"/>
      <c r="D122" s="76"/>
      <c r="E122" s="76"/>
      <c r="F122" s="78"/>
      <c r="G122" s="76"/>
      <c r="H122" s="76"/>
      <c r="I122" s="76"/>
      <c r="J122" s="76"/>
      <c r="K122" s="76"/>
      <c r="L122" s="79" t="s">
        <v>88</v>
      </c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6"/>
    </row>
    <row r="123" spans="1:26" ht="12" customHeight="1" x14ac:dyDescent="0.25">
      <c r="A123" s="76"/>
      <c r="B123" s="76"/>
      <c r="C123" s="76"/>
      <c r="D123" s="76"/>
      <c r="E123" s="76"/>
      <c r="F123" s="78"/>
      <c r="G123" s="76"/>
      <c r="H123" s="76"/>
      <c r="I123" s="76"/>
      <c r="J123" s="76"/>
      <c r="K123" s="76"/>
      <c r="L123" s="79" t="s">
        <v>88</v>
      </c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6"/>
    </row>
    <row r="124" spans="1:26" ht="12" customHeight="1" x14ac:dyDescent="0.25">
      <c r="A124" s="76"/>
      <c r="B124" s="76"/>
      <c r="C124" s="76"/>
      <c r="D124" s="76"/>
      <c r="E124" s="76"/>
      <c r="F124" s="78"/>
      <c r="G124" s="76"/>
      <c r="H124" s="76"/>
      <c r="I124" s="76"/>
      <c r="J124" s="76"/>
      <c r="K124" s="76"/>
      <c r="L124" s="79" t="s">
        <v>88</v>
      </c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6"/>
    </row>
    <row r="125" spans="1:26" ht="12" customHeight="1" x14ac:dyDescent="0.25">
      <c r="A125" s="76"/>
      <c r="B125" s="76"/>
      <c r="C125" s="76"/>
      <c r="D125" s="76"/>
      <c r="E125" s="76"/>
      <c r="F125" s="78"/>
      <c r="G125" s="76"/>
      <c r="H125" s="76"/>
      <c r="I125" s="76"/>
      <c r="J125" s="76"/>
      <c r="K125" s="76"/>
      <c r="L125" s="79" t="s">
        <v>88</v>
      </c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6"/>
    </row>
    <row r="126" spans="1:26" ht="12" customHeight="1" x14ac:dyDescent="0.25">
      <c r="A126" s="76"/>
      <c r="B126" s="76"/>
      <c r="C126" s="76"/>
      <c r="D126" s="76"/>
      <c r="E126" s="76"/>
      <c r="F126" s="78"/>
      <c r="G126" s="76"/>
      <c r="H126" s="76"/>
      <c r="I126" s="76"/>
      <c r="J126" s="76"/>
      <c r="K126" s="76"/>
      <c r="L126" s="79" t="s">
        <v>88</v>
      </c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6"/>
    </row>
    <row r="127" spans="1:26" ht="12" customHeight="1" x14ac:dyDescent="0.25">
      <c r="A127" s="76"/>
      <c r="B127" s="76"/>
      <c r="C127" s="76"/>
      <c r="D127" s="76"/>
      <c r="E127" s="76"/>
      <c r="F127" s="78"/>
      <c r="G127" s="76"/>
      <c r="H127" s="76"/>
      <c r="I127" s="76"/>
      <c r="J127" s="76"/>
      <c r="K127" s="76"/>
      <c r="L127" s="79" t="s">
        <v>88</v>
      </c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6"/>
    </row>
    <row r="128" spans="1:26" ht="12" customHeight="1" x14ac:dyDescent="0.25">
      <c r="A128" s="76"/>
      <c r="B128" s="76"/>
      <c r="C128" s="76"/>
      <c r="D128" s="76"/>
      <c r="E128" s="76"/>
      <c r="F128" s="78"/>
      <c r="G128" s="76"/>
      <c r="H128" s="76"/>
      <c r="I128" s="76"/>
      <c r="J128" s="76"/>
      <c r="K128" s="76"/>
      <c r="L128" s="79" t="s">
        <v>88</v>
      </c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6"/>
    </row>
    <row r="129" spans="1:26" ht="12" customHeight="1" x14ac:dyDescent="0.25">
      <c r="A129" s="76"/>
      <c r="B129" s="76"/>
      <c r="C129" s="76"/>
      <c r="D129" s="76"/>
      <c r="E129" s="76"/>
      <c r="F129" s="78"/>
      <c r="G129" s="76"/>
      <c r="H129" s="76"/>
      <c r="I129" s="76"/>
      <c r="J129" s="76"/>
      <c r="K129" s="76"/>
      <c r="L129" s="79" t="s">
        <v>88</v>
      </c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6"/>
    </row>
    <row r="130" spans="1:26" ht="12" customHeight="1" x14ac:dyDescent="0.25">
      <c r="A130" s="76"/>
      <c r="B130" s="76"/>
      <c r="C130" s="76"/>
      <c r="D130" s="76"/>
      <c r="E130" s="76"/>
      <c r="F130" s="78"/>
      <c r="G130" s="76"/>
      <c r="H130" s="76"/>
      <c r="I130" s="76"/>
      <c r="J130" s="76"/>
      <c r="K130" s="76"/>
      <c r="L130" s="79" t="s">
        <v>88</v>
      </c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6"/>
    </row>
    <row r="131" spans="1:26" ht="12" customHeight="1" x14ac:dyDescent="0.25">
      <c r="A131" s="76"/>
      <c r="B131" s="76"/>
      <c r="C131" s="76"/>
      <c r="D131" s="76"/>
      <c r="E131" s="76"/>
      <c r="F131" s="78"/>
      <c r="G131" s="76"/>
      <c r="H131" s="76"/>
      <c r="I131" s="76"/>
      <c r="J131" s="76"/>
      <c r="K131" s="76"/>
      <c r="L131" s="79" t="s">
        <v>88</v>
      </c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6"/>
    </row>
    <row r="132" spans="1:26" ht="12" customHeight="1" x14ac:dyDescent="0.25">
      <c r="A132" s="76"/>
      <c r="B132" s="76"/>
      <c r="C132" s="76"/>
      <c r="D132" s="76"/>
      <c r="E132" s="76"/>
      <c r="F132" s="78"/>
      <c r="G132" s="76"/>
      <c r="H132" s="76"/>
      <c r="I132" s="76"/>
      <c r="J132" s="76"/>
      <c r="K132" s="76"/>
      <c r="L132" s="79" t="s">
        <v>88</v>
      </c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6"/>
    </row>
    <row r="133" spans="1:26" ht="12" customHeight="1" x14ac:dyDescent="0.25">
      <c r="A133" s="76"/>
      <c r="B133" s="76"/>
      <c r="C133" s="76"/>
      <c r="D133" s="76"/>
      <c r="E133" s="76"/>
      <c r="F133" s="78"/>
      <c r="G133" s="76"/>
      <c r="H133" s="76"/>
      <c r="I133" s="76"/>
      <c r="J133" s="76"/>
      <c r="K133" s="76"/>
      <c r="L133" s="79" t="s">
        <v>88</v>
      </c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6"/>
    </row>
    <row r="134" spans="1:26" ht="12" customHeight="1" x14ac:dyDescent="0.25">
      <c r="A134" s="76"/>
      <c r="B134" s="76"/>
      <c r="C134" s="76"/>
      <c r="D134" s="76"/>
      <c r="E134" s="76"/>
      <c r="F134" s="78"/>
      <c r="G134" s="76"/>
      <c r="H134" s="76"/>
      <c r="I134" s="76"/>
      <c r="J134" s="76"/>
      <c r="K134" s="76"/>
      <c r="L134" s="79" t="s">
        <v>88</v>
      </c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6"/>
    </row>
    <row r="135" spans="1:26" ht="12" customHeight="1" x14ac:dyDescent="0.25">
      <c r="A135" s="76"/>
      <c r="B135" s="76"/>
      <c r="C135" s="76"/>
      <c r="D135" s="76"/>
      <c r="E135" s="76"/>
      <c r="F135" s="78"/>
      <c r="G135" s="76"/>
      <c r="H135" s="76"/>
      <c r="I135" s="76"/>
      <c r="J135" s="76"/>
      <c r="K135" s="76"/>
      <c r="L135" s="79" t="s">
        <v>88</v>
      </c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6"/>
    </row>
    <row r="136" spans="1:26" ht="12" customHeight="1" x14ac:dyDescent="0.25">
      <c r="A136" s="76"/>
      <c r="B136" s="76"/>
      <c r="C136" s="76"/>
      <c r="D136" s="76"/>
      <c r="E136" s="76"/>
      <c r="F136" s="78"/>
      <c r="G136" s="76"/>
      <c r="H136" s="76"/>
      <c r="I136" s="76"/>
      <c r="J136" s="76"/>
      <c r="K136" s="76"/>
      <c r="L136" s="79" t="s">
        <v>88</v>
      </c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6"/>
    </row>
    <row r="137" spans="1:26" ht="12" customHeight="1" x14ac:dyDescent="0.25">
      <c r="A137" s="76"/>
      <c r="B137" s="76"/>
      <c r="C137" s="76"/>
      <c r="D137" s="76"/>
      <c r="E137" s="76"/>
      <c r="F137" s="78"/>
      <c r="G137" s="76"/>
      <c r="H137" s="76"/>
      <c r="I137" s="76"/>
      <c r="J137" s="76"/>
      <c r="K137" s="76"/>
      <c r="L137" s="79" t="s">
        <v>88</v>
      </c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6"/>
    </row>
    <row r="138" spans="1:26" ht="12" customHeight="1" x14ac:dyDescent="0.25">
      <c r="A138" s="76"/>
      <c r="B138" s="76"/>
      <c r="C138" s="76"/>
      <c r="D138" s="76"/>
      <c r="E138" s="76"/>
      <c r="F138" s="78"/>
      <c r="G138" s="76"/>
      <c r="H138" s="76"/>
      <c r="I138" s="76"/>
      <c r="J138" s="76"/>
      <c r="K138" s="76"/>
      <c r="L138" s="79" t="s">
        <v>88</v>
      </c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6"/>
    </row>
    <row r="139" spans="1:26" ht="12" customHeight="1" x14ac:dyDescent="0.25">
      <c r="A139" s="76"/>
      <c r="B139" s="76"/>
      <c r="C139" s="76"/>
      <c r="D139" s="76"/>
      <c r="E139" s="76"/>
      <c r="F139" s="78"/>
      <c r="G139" s="76"/>
      <c r="H139" s="76"/>
      <c r="I139" s="76"/>
      <c r="J139" s="76"/>
      <c r="K139" s="76"/>
      <c r="L139" s="79" t="s">
        <v>88</v>
      </c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6"/>
    </row>
    <row r="140" spans="1:26" ht="12" customHeight="1" x14ac:dyDescent="0.25">
      <c r="A140" s="76"/>
      <c r="B140" s="76"/>
      <c r="C140" s="76"/>
      <c r="D140" s="76"/>
      <c r="E140" s="76"/>
      <c r="F140" s="78"/>
      <c r="G140" s="76"/>
      <c r="H140" s="76"/>
      <c r="I140" s="76"/>
      <c r="J140" s="76"/>
      <c r="K140" s="76"/>
      <c r="L140" s="79" t="s">
        <v>88</v>
      </c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6"/>
    </row>
    <row r="141" spans="1:26" ht="12" customHeight="1" x14ac:dyDescent="0.25">
      <c r="A141" s="76"/>
      <c r="B141" s="76"/>
      <c r="C141" s="76"/>
      <c r="D141" s="76"/>
      <c r="E141" s="76"/>
      <c r="F141" s="78"/>
      <c r="G141" s="76"/>
      <c r="H141" s="76"/>
      <c r="I141" s="76"/>
      <c r="J141" s="76"/>
      <c r="K141" s="76"/>
      <c r="L141" s="79" t="s">
        <v>88</v>
      </c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6"/>
    </row>
    <row r="142" spans="1:26" ht="12" customHeight="1" x14ac:dyDescent="0.25">
      <c r="A142" s="76"/>
      <c r="B142" s="76"/>
      <c r="C142" s="76"/>
      <c r="D142" s="76"/>
      <c r="E142" s="76"/>
      <c r="F142" s="78"/>
      <c r="G142" s="76"/>
      <c r="H142" s="76"/>
      <c r="I142" s="76"/>
      <c r="J142" s="76"/>
      <c r="K142" s="76"/>
      <c r="L142" s="79" t="s">
        <v>88</v>
      </c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6"/>
    </row>
    <row r="143" spans="1:26" ht="12" customHeight="1" x14ac:dyDescent="0.25">
      <c r="A143" s="76"/>
      <c r="B143" s="76"/>
      <c r="C143" s="76"/>
      <c r="D143" s="76"/>
      <c r="E143" s="76"/>
      <c r="F143" s="78"/>
      <c r="G143" s="76"/>
      <c r="H143" s="76"/>
      <c r="I143" s="76"/>
      <c r="J143" s="76"/>
      <c r="K143" s="76"/>
      <c r="L143" s="79" t="s">
        <v>88</v>
      </c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6"/>
    </row>
    <row r="144" spans="1:26" ht="12" customHeight="1" x14ac:dyDescent="0.25">
      <c r="A144" s="76"/>
      <c r="B144" s="76"/>
      <c r="C144" s="76"/>
      <c r="D144" s="76"/>
      <c r="E144" s="76"/>
      <c r="F144" s="78"/>
      <c r="G144" s="76"/>
      <c r="H144" s="76"/>
      <c r="I144" s="76"/>
      <c r="J144" s="76"/>
      <c r="K144" s="76"/>
      <c r="L144" s="79" t="s">
        <v>88</v>
      </c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6"/>
    </row>
    <row r="145" spans="1:26" ht="12" customHeight="1" x14ac:dyDescent="0.25">
      <c r="A145" s="76"/>
      <c r="B145" s="76"/>
      <c r="C145" s="76"/>
      <c r="D145" s="76"/>
      <c r="E145" s="76"/>
      <c r="F145" s="78"/>
      <c r="G145" s="76"/>
      <c r="H145" s="76"/>
      <c r="I145" s="76"/>
      <c r="J145" s="76"/>
      <c r="K145" s="76"/>
      <c r="L145" s="79" t="s">
        <v>88</v>
      </c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6"/>
    </row>
    <row r="146" spans="1:26" ht="12" customHeight="1" x14ac:dyDescent="0.25">
      <c r="A146" s="76"/>
      <c r="B146" s="76"/>
      <c r="C146" s="76"/>
      <c r="D146" s="76"/>
      <c r="E146" s="76"/>
      <c r="F146" s="78"/>
      <c r="G146" s="76"/>
      <c r="H146" s="76"/>
      <c r="I146" s="76"/>
      <c r="J146" s="76"/>
      <c r="K146" s="76"/>
      <c r="L146" s="79" t="s">
        <v>88</v>
      </c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6"/>
    </row>
    <row r="147" spans="1:26" ht="12" customHeight="1" x14ac:dyDescent="0.25">
      <c r="A147" s="76"/>
      <c r="B147" s="76"/>
      <c r="C147" s="76"/>
      <c r="D147" s="76"/>
      <c r="E147" s="76"/>
      <c r="F147" s="78"/>
      <c r="G147" s="76"/>
      <c r="H147" s="76"/>
      <c r="I147" s="76"/>
      <c r="J147" s="76"/>
      <c r="K147" s="76"/>
      <c r="L147" s="79" t="s">
        <v>88</v>
      </c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6"/>
    </row>
    <row r="148" spans="1:26" ht="12" customHeight="1" x14ac:dyDescent="0.25">
      <c r="A148" s="76"/>
      <c r="B148" s="76"/>
      <c r="C148" s="76"/>
      <c r="D148" s="76"/>
      <c r="E148" s="76"/>
      <c r="F148" s="78"/>
      <c r="G148" s="76"/>
      <c r="H148" s="76"/>
      <c r="I148" s="76"/>
      <c r="J148" s="76"/>
      <c r="K148" s="76"/>
      <c r="L148" s="79" t="s">
        <v>88</v>
      </c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6"/>
    </row>
    <row r="149" spans="1:26" ht="12" customHeight="1" x14ac:dyDescent="0.25">
      <c r="A149" s="76"/>
      <c r="B149" s="76"/>
      <c r="C149" s="76"/>
      <c r="D149" s="76"/>
      <c r="E149" s="76"/>
      <c r="F149" s="78"/>
      <c r="G149" s="76"/>
      <c r="H149" s="76"/>
      <c r="I149" s="76"/>
      <c r="J149" s="76"/>
      <c r="K149" s="76"/>
      <c r="L149" s="79" t="s">
        <v>88</v>
      </c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6"/>
    </row>
    <row r="150" spans="1:26" ht="12" customHeight="1" x14ac:dyDescent="0.25">
      <c r="A150" s="76"/>
      <c r="B150" s="76"/>
      <c r="C150" s="76"/>
      <c r="D150" s="76"/>
      <c r="E150" s="76"/>
      <c r="F150" s="78"/>
      <c r="G150" s="76"/>
      <c r="H150" s="76"/>
      <c r="I150" s="76"/>
      <c r="J150" s="76"/>
      <c r="K150" s="76"/>
      <c r="L150" s="79" t="s">
        <v>88</v>
      </c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6"/>
    </row>
    <row r="151" spans="1:26" ht="12" customHeight="1" x14ac:dyDescent="0.25">
      <c r="A151" s="76"/>
      <c r="B151" s="76"/>
      <c r="C151" s="76"/>
      <c r="D151" s="76"/>
      <c r="E151" s="76"/>
      <c r="F151" s="78"/>
      <c r="G151" s="76"/>
      <c r="H151" s="76"/>
      <c r="I151" s="76"/>
      <c r="J151" s="76"/>
      <c r="K151" s="76"/>
      <c r="L151" s="79" t="s">
        <v>88</v>
      </c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6"/>
    </row>
    <row r="152" spans="1:26" ht="12" customHeight="1" x14ac:dyDescent="0.25">
      <c r="A152" s="76"/>
      <c r="B152" s="76"/>
      <c r="C152" s="76"/>
      <c r="D152" s="76"/>
      <c r="E152" s="76"/>
      <c r="F152" s="78"/>
      <c r="G152" s="76"/>
      <c r="H152" s="76"/>
      <c r="I152" s="76"/>
      <c r="J152" s="76"/>
      <c r="K152" s="76"/>
      <c r="L152" s="79" t="s">
        <v>88</v>
      </c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6"/>
    </row>
    <row r="153" spans="1:26" ht="12" customHeight="1" x14ac:dyDescent="0.25">
      <c r="A153" s="76"/>
      <c r="B153" s="76"/>
      <c r="C153" s="76"/>
      <c r="D153" s="76"/>
      <c r="E153" s="76"/>
      <c r="F153" s="78"/>
      <c r="G153" s="76"/>
      <c r="H153" s="76"/>
      <c r="I153" s="76"/>
      <c r="J153" s="76"/>
      <c r="K153" s="76"/>
      <c r="L153" s="79" t="s">
        <v>88</v>
      </c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6"/>
    </row>
    <row r="154" spans="1:26" ht="12" customHeight="1" x14ac:dyDescent="0.25">
      <c r="A154" s="76"/>
      <c r="B154" s="76"/>
      <c r="C154" s="76"/>
      <c r="D154" s="76"/>
      <c r="E154" s="76"/>
      <c r="F154" s="78"/>
      <c r="G154" s="76"/>
      <c r="H154" s="76"/>
      <c r="I154" s="76"/>
      <c r="J154" s="76"/>
      <c r="K154" s="76"/>
      <c r="L154" s="79" t="s">
        <v>88</v>
      </c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6"/>
    </row>
    <row r="155" spans="1:26" ht="12" customHeight="1" x14ac:dyDescent="0.25">
      <c r="A155" s="76"/>
      <c r="B155" s="76"/>
      <c r="C155" s="76"/>
      <c r="D155" s="76"/>
      <c r="E155" s="76"/>
      <c r="F155" s="78"/>
      <c r="G155" s="76"/>
      <c r="H155" s="76"/>
      <c r="I155" s="76"/>
      <c r="J155" s="76"/>
      <c r="K155" s="76"/>
      <c r="L155" s="79" t="s">
        <v>88</v>
      </c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6"/>
    </row>
    <row r="156" spans="1:26" ht="12" customHeight="1" x14ac:dyDescent="0.25">
      <c r="A156" s="76"/>
      <c r="B156" s="76"/>
      <c r="C156" s="76"/>
      <c r="D156" s="76"/>
      <c r="E156" s="76"/>
      <c r="F156" s="78"/>
      <c r="G156" s="76"/>
      <c r="H156" s="76"/>
      <c r="I156" s="76"/>
      <c r="J156" s="76"/>
      <c r="K156" s="76"/>
      <c r="L156" s="79" t="s">
        <v>88</v>
      </c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6"/>
    </row>
    <row r="157" spans="1:26" ht="12" customHeight="1" x14ac:dyDescent="0.25">
      <c r="A157" s="76"/>
      <c r="B157" s="76"/>
      <c r="C157" s="76"/>
      <c r="D157" s="76"/>
      <c r="E157" s="76"/>
      <c r="F157" s="78"/>
      <c r="G157" s="76"/>
      <c r="H157" s="76"/>
      <c r="I157" s="76"/>
      <c r="J157" s="76"/>
      <c r="K157" s="76"/>
      <c r="L157" s="79" t="s">
        <v>88</v>
      </c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6"/>
    </row>
    <row r="158" spans="1:26" ht="12" customHeight="1" x14ac:dyDescent="0.25">
      <c r="A158" s="76"/>
      <c r="B158" s="76"/>
      <c r="C158" s="76"/>
      <c r="D158" s="76"/>
      <c r="E158" s="76"/>
      <c r="F158" s="78"/>
      <c r="G158" s="76"/>
      <c r="H158" s="76"/>
      <c r="I158" s="76"/>
      <c r="J158" s="76"/>
      <c r="K158" s="76"/>
      <c r="L158" s="79" t="s">
        <v>88</v>
      </c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6"/>
    </row>
    <row r="159" spans="1:26" ht="12" customHeight="1" x14ac:dyDescent="0.25">
      <c r="A159" s="76"/>
      <c r="B159" s="76"/>
      <c r="C159" s="76"/>
      <c r="D159" s="76"/>
      <c r="E159" s="76"/>
      <c r="F159" s="78"/>
      <c r="G159" s="76"/>
      <c r="H159" s="76"/>
      <c r="I159" s="76"/>
      <c r="J159" s="76"/>
      <c r="K159" s="76"/>
      <c r="L159" s="79" t="s">
        <v>88</v>
      </c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6"/>
    </row>
    <row r="160" spans="1:26" ht="12" customHeight="1" x14ac:dyDescent="0.25">
      <c r="A160" s="76"/>
      <c r="B160" s="76"/>
      <c r="C160" s="76"/>
      <c r="D160" s="76"/>
      <c r="E160" s="76"/>
      <c r="F160" s="78"/>
      <c r="G160" s="76"/>
      <c r="H160" s="76"/>
      <c r="I160" s="76"/>
      <c r="J160" s="76"/>
      <c r="K160" s="76"/>
      <c r="L160" s="79" t="s">
        <v>88</v>
      </c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6"/>
    </row>
    <row r="161" spans="1:26" ht="12" customHeight="1" x14ac:dyDescent="0.25">
      <c r="A161" s="76"/>
      <c r="B161" s="76"/>
      <c r="C161" s="76"/>
      <c r="D161" s="76"/>
      <c r="E161" s="76"/>
      <c r="F161" s="78"/>
      <c r="G161" s="76"/>
      <c r="H161" s="76"/>
      <c r="I161" s="76"/>
      <c r="J161" s="76"/>
      <c r="K161" s="76"/>
      <c r="L161" s="79" t="s">
        <v>88</v>
      </c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6"/>
    </row>
    <row r="162" spans="1:26" ht="12" customHeight="1" x14ac:dyDescent="0.25">
      <c r="A162" s="76"/>
      <c r="B162" s="76"/>
      <c r="C162" s="76"/>
      <c r="D162" s="76"/>
      <c r="E162" s="76"/>
      <c r="F162" s="78"/>
      <c r="G162" s="76"/>
      <c r="H162" s="76"/>
      <c r="I162" s="76"/>
      <c r="J162" s="76"/>
      <c r="K162" s="76"/>
      <c r="L162" s="79" t="s">
        <v>88</v>
      </c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6"/>
    </row>
    <row r="163" spans="1:26" ht="12" customHeight="1" x14ac:dyDescent="0.25">
      <c r="A163" s="76"/>
      <c r="B163" s="76"/>
      <c r="C163" s="76"/>
      <c r="D163" s="76"/>
      <c r="E163" s="76"/>
      <c r="F163" s="78"/>
      <c r="G163" s="76"/>
      <c r="H163" s="76"/>
      <c r="I163" s="76"/>
      <c r="J163" s="76"/>
      <c r="K163" s="76"/>
      <c r="L163" s="79" t="s">
        <v>88</v>
      </c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6"/>
    </row>
    <row r="164" spans="1:26" ht="12" customHeight="1" x14ac:dyDescent="0.25">
      <c r="A164" s="76"/>
      <c r="B164" s="76"/>
      <c r="C164" s="76"/>
      <c r="D164" s="76"/>
      <c r="E164" s="76"/>
      <c r="F164" s="78"/>
      <c r="G164" s="76"/>
      <c r="H164" s="76"/>
      <c r="I164" s="76"/>
      <c r="J164" s="76"/>
      <c r="K164" s="76"/>
      <c r="L164" s="79" t="s">
        <v>88</v>
      </c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6"/>
    </row>
    <row r="165" spans="1:26" ht="12" customHeight="1" x14ac:dyDescent="0.25">
      <c r="A165" s="76"/>
      <c r="B165" s="76"/>
      <c r="C165" s="76"/>
      <c r="D165" s="76"/>
      <c r="E165" s="76"/>
      <c r="F165" s="78"/>
      <c r="G165" s="76"/>
      <c r="H165" s="76"/>
      <c r="I165" s="76"/>
      <c r="J165" s="76"/>
      <c r="K165" s="76"/>
      <c r="L165" s="79" t="s">
        <v>88</v>
      </c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6"/>
    </row>
    <row r="166" spans="1:26" ht="12" customHeight="1" x14ac:dyDescent="0.25">
      <c r="A166" s="76"/>
      <c r="B166" s="76"/>
      <c r="C166" s="76"/>
      <c r="D166" s="76"/>
      <c r="E166" s="76"/>
      <c r="F166" s="78"/>
      <c r="G166" s="76"/>
      <c r="H166" s="76"/>
      <c r="I166" s="76"/>
      <c r="J166" s="76"/>
      <c r="K166" s="76"/>
      <c r="L166" s="79" t="s">
        <v>88</v>
      </c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6"/>
    </row>
    <row r="167" spans="1:26" ht="12" customHeight="1" x14ac:dyDescent="0.25">
      <c r="A167" s="76"/>
      <c r="B167" s="76"/>
      <c r="C167" s="76"/>
      <c r="D167" s="76"/>
      <c r="E167" s="76"/>
      <c r="F167" s="78"/>
      <c r="G167" s="76"/>
      <c r="H167" s="76"/>
      <c r="I167" s="76"/>
      <c r="J167" s="76"/>
      <c r="K167" s="76"/>
      <c r="L167" s="79" t="s">
        <v>88</v>
      </c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6"/>
    </row>
    <row r="168" spans="1:26" ht="12" customHeight="1" x14ac:dyDescent="0.25">
      <c r="A168" s="76"/>
      <c r="B168" s="76"/>
      <c r="C168" s="76"/>
      <c r="D168" s="76"/>
      <c r="E168" s="76"/>
      <c r="F168" s="78"/>
      <c r="G168" s="76"/>
      <c r="H168" s="76"/>
      <c r="I168" s="76"/>
      <c r="J168" s="76"/>
      <c r="K168" s="76"/>
      <c r="L168" s="79" t="s">
        <v>88</v>
      </c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6"/>
    </row>
    <row r="169" spans="1:26" ht="12" customHeight="1" x14ac:dyDescent="0.25">
      <c r="A169" s="76"/>
      <c r="B169" s="76"/>
      <c r="C169" s="76"/>
      <c r="D169" s="76"/>
      <c r="E169" s="76"/>
      <c r="F169" s="78"/>
      <c r="G169" s="76"/>
      <c r="H169" s="76"/>
      <c r="I169" s="76"/>
      <c r="J169" s="76"/>
      <c r="K169" s="76"/>
      <c r="L169" s="79" t="s">
        <v>88</v>
      </c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6"/>
    </row>
    <row r="170" spans="1:26" ht="12" customHeight="1" x14ac:dyDescent="0.25">
      <c r="A170" s="76"/>
      <c r="B170" s="76"/>
      <c r="C170" s="76"/>
      <c r="D170" s="76"/>
      <c r="E170" s="76"/>
      <c r="F170" s="78"/>
      <c r="G170" s="76"/>
      <c r="H170" s="76"/>
      <c r="I170" s="76"/>
      <c r="J170" s="76"/>
      <c r="K170" s="76"/>
      <c r="L170" s="79" t="s">
        <v>88</v>
      </c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6"/>
    </row>
    <row r="171" spans="1:26" ht="12" customHeight="1" x14ac:dyDescent="0.25">
      <c r="A171" s="76"/>
      <c r="B171" s="76"/>
      <c r="C171" s="76"/>
      <c r="D171" s="76"/>
      <c r="E171" s="76"/>
      <c r="F171" s="78"/>
      <c r="G171" s="76"/>
      <c r="H171" s="76"/>
      <c r="I171" s="76"/>
      <c r="J171" s="76"/>
      <c r="K171" s="76"/>
      <c r="L171" s="79" t="s">
        <v>88</v>
      </c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6"/>
    </row>
    <row r="172" spans="1:26" ht="12" customHeight="1" x14ac:dyDescent="0.25">
      <c r="A172" s="76"/>
      <c r="B172" s="76"/>
      <c r="C172" s="76"/>
      <c r="D172" s="76"/>
      <c r="E172" s="76"/>
      <c r="F172" s="78"/>
      <c r="G172" s="76"/>
      <c r="H172" s="76"/>
      <c r="I172" s="76"/>
      <c r="J172" s="76"/>
      <c r="K172" s="76"/>
      <c r="L172" s="79" t="s">
        <v>88</v>
      </c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6"/>
    </row>
    <row r="173" spans="1:26" ht="12" customHeight="1" x14ac:dyDescent="0.25">
      <c r="A173" s="76"/>
      <c r="B173" s="76"/>
      <c r="C173" s="76"/>
      <c r="D173" s="76"/>
      <c r="E173" s="76"/>
      <c r="F173" s="78"/>
      <c r="G173" s="76"/>
      <c r="H173" s="76"/>
      <c r="I173" s="76"/>
      <c r="J173" s="76"/>
      <c r="K173" s="76"/>
      <c r="L173" s="79" t="s">
        <v>88</v>
      </c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6"/>
    </row>
    <row r="174" spans="1:26" ht="12" customHeight="1" x14ac:dyDescent="0.25">
      <c r="A174" s="76"/>
      <c r="B174" s="76"/>
      <c r="C174" s="76"/>
      <c r="D174" s="76"/>
      <c r="E174" s="76"/>
      <c r="F174" s="78"/>
      <c r="G174" s="76"/>
      <c r="H174" s="76"/>
      <c r="I174" s="76"/>
      <c r="J174" s="76"/>
      <c r="K174" s="76"/>
      <c r="L174" s="79" t="s">
        <v>88</v>
      </c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6"/>
    </row>
    <row r="175" spans="1:26" ht="12" customHeight="1" x14ac:dyDescent="0.25">
      <c r="A175" s="76"/>
      <c r="B175" s="76"/>
      <c r="C175" s="76"/>
      <c r="D175" s="76"/>
      <c r="E175" s="76"/>
      <c r="F175" s="78"/>
      <c r="G175" s="76"/>
      <c r="H175" s="76"/>
      <c r="I175" s="76"/>
      <c r="J175" s="76"/>
      <c r="K175" s="76"/>
      <c r="L175" s="79" t="s">
        <v>88</v>
      </c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6"/>
    </row>
    <row r="176" spans="1:26" ht="12" customHeight="1" x14ac:dyDescent="0.25">
      <c r="A176" s="76"/>
      <c r="B176" s="76"/>
      <c r="C176" s="76"/>
      <c r="D176" s="76"/>
      <c r="E176" s="76"/>
      <c r="F176" s="78"/>
      <c r="G176" s="76"/>
      <c r="H176" s="76"/>
      <c r="I176" s="76"/>
      <c r="J176" s="76"/>
      <c r="K176" s="76"/>
      <c r="L176" s="79" t="s">
        <v>88</v>
      </c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6"/>
    </row>
    <row r="177" spans="1:26" ht="12" customHeight="1" x14ac:dyDescent="0.25">
      <c r="A177" s="76"/>
      <c r="B177" s="76"/>
      <c r="C177" s="76"/>
      <c r="D177" s="76"/>
      <c r="E177" s="76"/>
      <c r="F177" s="78"/>
      <c r="G177" s="76"/>
      <c r="H177" s="76"/>
      <c r="I177" s="76"/>
      <c r="J177" s="76"/>
      <c r="K177" s="76"/>
      <c r="L177" s="79" t="s">
        <v>88</v>
      </c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6"/>
    </row>
    <row r="178" spans="1:26" ht="12" customHeight="1" x14ac:dyDescent="0.25">
      <c r="A178" s="76"/>
      <c r="B178" s="76"/>
      <c r="C178" s="76"/>
      <c r="D178" s="76"/>
      <c r="E178" s="76"/>
      <c r="F178" s="78"/>
      <c r="G178" s="76"/>
      <c r="H178" s="76"/>
      <c r="I178" s="76"/>
      <c r="J178" s="76"/>
      <c r="K178" s="76"/>
      <c r="L178" s="79" t="s">
        <v>88</v>
      </c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6"/>
    </row>
    <row r="179" spans="1:26" ht="12" customHeight="1" x14ac:dyDescent="0.25">
      <c r="A179" s="76"/>
      <c r="B179" s="76"/>
      <c r="C179" s="76"/>
      <c r="D179" s="76"/>
      <c r="E179" s="76"/>
      <c r="F179" s="78"/>
      <c r="G179" s="76"/>
      <c r="H179" s="76"/>
      <c r="I179" s="76"/>
      <c r="J179" s="76"/>
      <c r="K179" s="76"/>
      <c r="L179" s="79" t="s">
        <v>88</v>
      </c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6"/>
    </row>
    <row r="180" spans="1:26" ht="12" customHeight="1" x14ac:dyDescent="0.25">
      <c r="A180" s="76"/>
      <c r="B180" s="76"/>
      <c r="C180" s="76"/>
      <c r="D180" s="76"/>
      <c r="E180" s="76"/>
      <c r="F180" s="78"/>
      <c r="G180" s="76"/>
      <c r="H180" s="76"/>
      <c r="I180" s="76"/>
      <c r="J180" s="76"/>
      <c r="K180" s="76"/>
      <c r="L180" s="79" t="s">
        <v>88</v>
      </c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6"/>
    </row>
    <row r="181" spans="1:26" ht="12" customHeight="1" x14ac:dyDescent="0.25">
      <c r="A181" s="76"/>
      <c r="B181" s="76"/>
      <c r="C181" s="76"/>
      <c r="D181" s="76"/>
      <c r="E181" s="76"/>
      <c r="F181" s="78"/>
      <c r="G181" s="76"/>
      <c r="H181" s="76"/>
      <c r="I181" s="76"/>
      <c r="J181" s="76"/>
      <c r="K181" s="76"/>
      <c r="L181" s="79" t="s">
        <v>88</v>
      </c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6"/>
    </row>
    <row r="182" spans="1:26" ht="12" customHeight="1" x14ac:dyDescent="0.25">
      <c r="A182" s="76"/>
      <c r="B182" s="76"/>
      <c r="C182" s="76"/>
      <c r="D182" s="76"/>
      <c r="E182" s="76"/>
      <c r="F182" s="78"/>
      <c r="G182" s="76"/>
      <c r="H182" s="76"/>
      <c r="I182" s="76"/>
      <c r="J182" s="76"/>
      <c r="K182" s="76"/>
      <c r="L182" s="79" t="s">
        <v>88</v>
      </c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6"/>
    </row>
    <row r="183" spans="1:26" ht="12" customHeight="1" x14ac:dyDescent="0.25">
      <c r="A183" s="76"/>
      <c r="B183" s="76"/>
      <c r="C183" s="76"/>
      <c r="D183" s="76"/>
      <c r="E183" s="76"/>
      <c r="F183" s="78"/>
      <c r="G183" s="76"/>
      <c r="H183" s="76"/>
      <c r="I183" s="76"/>
      <c r="J183" s="76"/>
      <c r="K183" s="76"/>
      <c r="L183" s="79" t="s">
        <v>88</v>
      </c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6"/>
    </row>
    <row r="184" spans="1:26" ht="12" customHeight="1" x14ac:dyDescent="0.25">
      <c r="A184" s="76"/>
      <c r="B184" s="76"/>
      <c r="C184" s="76"/>
      <c r="D184" s="76"/>
      <c r="E184" s="76"/>
      <c r="F184" s="78"/>
      <c r="G184" s="76"/>
      <c r="H184" s="76"/>
      <c r="I184" s="76"/>
      <c r="J184" s="76"/>
      <c r="K184" s="76"/>
      <c r="L184" s="79" t="s">
        <v>88</v>
      </c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6"/>
    </row>
    <row r="185" spans="1:26" ht="12" customHeight="1" x14ac:dyDescent="0.25">
      <c r="A185" s="76"/>
      <c r="B185" s="76"/>
      <c r="C185" s="76"/>
      <c r="D185" s="76"/>
      <c r="E185" s="76"/>
      <c r="F185" s="78"/>
      <c r="G185" s="76"/>
      <c r="H185" s="76"/>
      <c r="I185" s="76"/>
      <c r="J185" s="76"/>
      <c r="K185" s="76"/>
      <c r="L185" s="79" t="s">
        <v>88</v>
      </c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6"/>
    </row>
    <row r="186" spans="1:26" ht="12" customHeight="1" x14ac:dyDescent="0.25">
      <c r="A186" s="76"/>
      <c r="B186" s="76"/>
      <c r="C186" s="76"/>
      <c r="D186" s="76"/>
      <c r="E186" s="76"/>
      <c r="F186" s="78"/>
      <c r="G186" s="76"/>
      <c r="H186" s="76"/>
      <c r="I186" s="76"/>
      <c r="J186" s="76"/>
      <c r="K186" s="76"/>
      <c r="L186" s="79" t="s">
        <v>88</v>
      </c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6"/>
    </row>
    <row r="187" spans="1:26" ht="12" customHeight="1" x14ac:dyDescent="0.25">
      <c r="A187" s="76"/>
      <c r="B187" s="76"/>
      <c r="C187" s="76"/>
      <c r="D187" s="76"/>
      <c r="E187" s="76"/>
      <c r="F187" s="78"/>
      <c r="G187" s="76"/>
      <c r="H187" s="76"/>
      <c r="I187" s="76"/>
      <c r="J187" s="76"/>
      <c r="K187" s="76"/>
      <c r="L187" s="79" t="s">
        <v>88</v>
      </c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6"/>
    </row>
    <row r="188" spans="1:26" ht="12" customHeight="1" x14ac:dyDescent="0.25">
      <c r="A188" s="76"/>
      <c r="B188" s="76"/>
      <c r="C188" s="76"/>
      <c r="D188" s="76"/>
      <c r="E188" s="76"/>
      <c r="F188" s="78"/>
      <c r="G188" s="76"/>
      <c r="H188" s="76"/>
      <c r="I188" s="76"/>
      <c r="J188" s="76"/>
      <c r="K188" s="76"/>
      <c r="L188" s="79" t="s">
        <v>88</v>
      </c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6"/>
    </row>
    <row r="189" spans="1:26" ht="12" customHeight="1" x14ac:dyDescent="0.25">
      <c r="A189" s="76"/>
      <c r="B189" s="76"/>
      <c r="C189" s="76"/>
      <c r="D189" s="76"/>
      <c r="E189" s="76"/>
      <c r="F189" s="78"/>
      <c r="G189" s="76"/>
      <c r="H189" s="76"/>
      <c r="I189" s="76"/>
      <c r="J189" s="76"/>
      <c r="K189" s="76"/>
      <c r="L189" s="79" t="s">
        <v>88</v>
      </c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6"/>
    </row>
    <row r="190" spans="1:26" ht="12" customHeight="1" x14ac:dyDescent="0.25">
      <c r="A190" s="76"/>
      <c r="B190" s="76"/>
      <c r="C190" s="76"/>
      <c r="D190" s="76"/>
      <c r="E190" s="76"/>
      <c r="F190" s="78"/>
      <c r="G190" s="76"/>
      <c r="H190" s="76"/>
      <c r="I190" s="76"/>
      <c r="J190" s="76"/>
      <c r="K190" s="76"/>
      <c r="L190" s="79" t="s">
        <v>88</v>
      </c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6"/>
    </row>
    <row r="191" spans="1:26" ht="12" customHeight="1" x14ac:dyDescent="0.25">
      <c r="A191" s="76"/>
      <c r="B191" s="76"/>
      <c r="C191" s="76"/>
      <c r="D191" s="76"/>
      <c r="E191" s="76"/>
      <c r="F191" s="78"/>
      <c r="G191" s="76"/>
      <c r="H191" s="76"/>
      <c r="I191" s="76"/>
      <c r="J191" s="76"/>
      <c r="K191" s="76"/>
      <c r="L191" s="79" t="s">
        <v>88</v>
      </c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6"/>
    </row>
    <row r="192" spans="1:26" ht="12" customHeight="1" x14ac:dyDescent="0.25">
      <c r="A192" s="76"/>
      <c r="B192" s="76"/>
      <c r="C192" s="76"/>
      <c r="D192" s="76"/>
      <c r="E192" s="76"/>
      <c r="F192" s="78"/>
      <c r="G192" s="76"/>
      <c r="H192" s="76"/>
      <c r="I192" s="76"/>
      <c r="J192" s="76"/>
      <c r="K192" s="76"/>
      <c r="L192" s="79" t="s">
        <v>88</v>
      </c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6"/>
    </row>
    <row r="193" spans="1:26" ht="12" customHeight="1" x14ac:dyDescent="0.25">
      <c r="A193" s="76"/>
      <c r="B193" s="76"/>
      <c r="C193" s="76"/>
      <c r="D193" s="76"/>
      <c r="E193" s="76"/>
      <c r="F193" s="78"/>
      <c r="G193" s="76"/>
      <c r="H193" s="76"/>
      <c r="I193" s="76"/>
      <c r="J193" s="76"/>
      <c r="K193" s="76"/>
      <c r="L193" s="79" t="s">
        <v>88</v>
      </c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6"/>
    </row>
    <row r="194" spans="1:26" ht="12" customHeight="1" x14ac:dyDescent="0.25">
      <c r="A194" s="76"/>
      <c r="B194" s="76"/>
      <c r="C194" s="76"/>
      <c r="D194" s="76"/>
      <c r="E194" s="76"/>
      <c r="F194" s="78"/>
      <c r="G194" s="76"/>
      <c r="H194" s="76"/>
      <c r="I194" s="76"/>
      <c r="J194" s="76"/>
      <c r="K194" s="76"/>
      <c r="L194" s="79" t="s">
        <v>88</v>
      </c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6"/>
    </row>
    <row r="195" spans="1:26" ht="12" customHeight="1" x14ac:dyDescent="0.25">
      <c r="A195" s="76"/>
      <c r="B195" s="76"/>
      <c r="C195" s="76"/>
      <c r="D195" s="76"/>
      <c r="E195" s="76"/>
      <c r="F195" s="78"/>
      <c r="G195" s="76"/>
      <c r="H195" s="76"/>
      <c r="I195" s="76"/>
      <c r="J195" s="76"/>
      <c r="K195" s="76"/>
      <c r="L195" s="79" t="s">
        <v>88</v>
      </c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6"/>
    </row>
    <row r="196" spans="1:26" ht="12" customHeight="1" x14ac:dyDescent="0.25">
      <c r="A196" s="76"/>
      <c r="B196" s="76"/>
      <c r="C196" s="76"/>
      <c r="D196" s="76"/>
      <c r="E196" s="76"/>
      <c r="F196" s="78"/>
      <c r="G196" s="76"/>
      <c r="H196" s="76"/>
      <c r="I196" s="76"/>
      <c r="J196" s="76"/>
      <c r="K196" s="76"/>
      <c r="L196" s="79" t="s">
        <v>88</v>
      </c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6"/>
    </row>
    <row r="197" spans="1:26" ht="12" customHeight="1" x14ac:dyDescent="0.25">
      <c r="A197" s="76"/>
      <c r="B197" s="76"/>
      <c r="C197" s="76"/>
      <c r="D197" s="76"/>
      <c r="E197" s="76"/>
      <c r="F197" s="78"/>
      <c r="G197" s="76"/>
      <c r="H197" s="76"/>
      <c r="I197" s="76"/>
      <c r="J197" s="76"/>
      <c r="K197" s="76"/>
      <c r="L197" s="79" t="s">
        <v>88</v>
      </c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6"/>
    </row>
    <row r="198" spans="1:26" ht="12" customHeight="1" x14ac:dyDescent="0.25">
      <c r="A198" s="76"/>
      <c r="B198" s="76"/>
      <c r="C198" s="76"/>
      <c r="D198" s="76"/>
      <c r="E198" s="76"/>
      <c r="F198" s="78"/>
      <c r="G198" s="76"/>
      <c r="H198" s="76"/>
      <c r="I198" s="76"/>
      <c r="J198" s="76"/>
      <c r="K198" s="76"/>
      <c r="L198" s="79" t="s">
        <v>88</v>
      </c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6"/>
    </row>
    <row r="199" spans="1:26" ht="12" customHeight="1" x14ac:dyDescent="0.25">
      <c r="A199" s="76"/>
      <c r="B199" s="76"/>
      <c r="C199" s="76"/>
      <c r="D199" s="76"/>
      <c r="E199" s="76"/>
      <c r="F199" s="78"/>
      <c r="G199" s="76"/>
      <c r="H199" s="76"/>
      <c r="I199" s="76"/>
      <c r="J199" s="76"/>
      <c r="K199" s="76"/>
      <c r="L199" s="79" t="s">
        <v>88</v>
      </c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6"/>
    </row>
    <row r="200" spans="1:26" ht="12" customHeight="1" x14ac:dyDescent="0.25">
      <c r="A200" s="76"/>
      <c r="B200" s="76"/>
      <c r="C200" s="76"/>
      <c r="D200" s="76"/>
      <c r="E200" s="76"/>
      <c r="F200" s="78"/>
      <c r="G200" s="76"/>
      <c r="H200" s="76"/>
      <c r="I200" s="76"/>
      <c r="J200" s="76"/>
      <c r="K200" s="76"/>
      <c r="L200" s="79" t="s">
        <v>88</v>
      </c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6"/>
    </row>
    <row r="201" spans="1:26" ht="12" customHeight="1" x14ac:dyDescent="0.25">
      <c r="A201" s="76"/>
      <c r="B201" s="76"/>
      <c r="C201" s="76"/>
      <c r="D201" s="76"/>
      <c r="E201" s="76"/>
      <c r="F201" s="78"/>
      <c r="G201" s="76"/>
      <c r="H201" s="76"/>
      <c r="I201" s="76"/>
      <c r="J201" s="76"/>
      <c r="K201" s="76"/>
      <c r="L201" s="79" t="s">
        <v>88</v>
      </c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6"/>
    </row>
    <row r="202" spans="1:26" ht="12" customHeight="1" x14ac:dyDescent="0.25">
      <c r="A202" s="76"/>
      <c r="B202" s="76"/>
      <c r="C202" s="76"/>
      <c r="D202" s="76"/>
      <c r="E202" s="76"/>
      <c r="F202" s="78"/>
      <c r="G202" s="76"/>
      <c r="H202" s="76"/>
      <c r="I202" s="76"/>
      <c r="J202" s="76"/>
      <c r="K202" s="76"/>
      <c r="L202" s="79" t="s">
        <v>88</v>
      </c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6"/>
    </row>
    <row r="203" spans="1:26" ht="12" customHeight="1" x14ac:dyDescent="0.25">
      <c r="A203" s="76"/>
      <c r="B203" s="76"/>
      <c r="C203" s="76"/>
      <c r="D203" s="76"/>
      <c r="E203" s="76"/>
      <c r="F203" s="78"/>
      <c r="G203" s="76"/>
      <c r="H203" s="76"/>
      <c r="I203" s="76"/>
      <c r="J203" s="76"/>
      <c r="K203" s="76"/>
      <c r="L203" s="79" t="s">
        <v>88</v>
      </c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6"/>
    </row>
    <row r="204" spans="1:26" ht="12" customHeight="1" x14ac:dyDescent="0.25">
      <c r="A204" s="76"/>
      <c r="B204" s="76"/>
      <c r="C204" s="76"/>
      <c r="D204" s="76"/>
      <c r="E204" s="76"/>
      <c r="F204" s="78"/>
      <c r="G204" s="76"/>
      <c r="H204" s="76"/>
      <c r="I204" s="76"/>
      <c r="J204" s="76"/>
      <c r="K204" s="76"/>
      <c r="L204" s="79" t="s">
        <v>88</v>
      </c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6"/>
    </row>
    <row r="205" spans="1:26" ht="12" customHeight="1" x14ac:dyDescent="0.25">
      <c r="A205" s="76"/>
      <c r="B205" s="76"/>
      <c r="C205" s="76"/>
      <c r="D205" s="76"/>
      <c r="E205" s="76"/>
      <c r="F205" s="78"/>
      <c r="G205" s="76"/>
      <c r="H205" s="76"/>
      <c r="I205" s="76"/>
      <c r="J205" s="76"/>
      <c r="K205" s="76"/>
      <c r="L205" s="79" t="s">
        <v>87</v>
      </c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6"/>
    </row>
    <row r="206" spans="1:26" ht="12" customHeight="1" x14ac:dyDescent="0.25">
      <c r="A206" s="76"/>
      <c r="B206" s="76"/>
      <c r="C206" s="76"/>
      <c r="D206" s="76"/>
      <c r="E206" s="76"/>
      <c r="F206" s="78"/>
      <c r="G206" s="76"/>
      <c r="H206" s="76"/>
      <c r="I206" s="76"/>
      <c r="J206" s="76"/>
      <c r="K206" s="76"/>
      <c r="L206" s="79" t="s">
        <v>87</v>
      </c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6"/>
    </row>
    <row r="207" spans="1:26" ht="12" customHeight="1" x14ac:dyDescent="0.25">
      <c r="A207" s="76"/>
      <c r="B207" s="76"/>
      <c r="C207" s="76"/>
      <c r="D207" s="76"/>
      <c r="E207" s="76"/>
      <c r="F207" s="78"/>
      <c r="G207" s="76"/>
      <c r="H207" s="76"/>
      <c r="I207" s="76"/>
      <c r="J207" s="76"/>
      <c r="K207" s="76"/>
      <c r="L207" s="79" t="s">
        <v>87</v>
      </c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6"/>
    </row>
    <row r="208" spans="1:26" ht="12" customHeight="1" x14ac:dyDescent="0.25">
      <c r="A208" s="76"/>
      <c r="B208" s="76"/>
      <c r="C208" s="76"/>
      <c r="D208" s="76"/>
      <c r="E208" s="76"/>
      <c r="F208" s="78"/>
      <c r="G208" s="76"/>
      <c r="H208" s="76"/>
      <c r="I208" s="76"/>
      <c r="J208" s="76"/>
      <c r="K208" s="76"/>
      <c r="L208" s="79" t="s">
        <v>87</v>
      </c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6"/>
    </row>
    <row r="209" spans="1:26" ht="12" customHeight="1" x14ac:dyDescent="0.25">
      <c r="A209" s="76"/>
      <c r="B209" s="76"/>
      <c r="C209" s="76"/>
      <c r="D209" s="76"/>
      <c r="E209" s="76"/>
      <c r="F209" s="78"/>
      <c r="G209" s="76"/>
      <c r="H209" s="76"/>
      <c r="I209" s="76"/>
      <c r="J209" s="76"/>
      <c r="K209" s="76"/>
      <c r="L209" s="79" t="s">
        <v>87</v>
      </c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6"/>
    </row>
    <row r="210" spans="1:26" ht="12" customHeight="1" x14ac:dyDescent="0.25">
      <c r="A210" s="76"/>
      <c r="B210" s="76"/>
      <c r="C210" s="76"/>
      <c r="D210" s="76"/>
      <c r="E210" s="76"/>
      <c r="F210" s="78"/>
      <c r="G210" s="76"/>
      <c r="H210" s="76"/>
      <c r="I210" s="76"/>
      <c r="J210" s="76"/>
      <c r="K210" s="76"/>
      <c r="L210" s="79" t="s">
        <v>87</v>
      </c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6"/>
    </row>
    <row r="211" spans="1:26" ht="12" customHeight="1" x14ac:dyDescent="0.25">
      <c r="A211" s="76"/>
      <c r="B211" s="76"/>
      <c r="C211" s="76"/>
      <c r="D211" s="76"/>
      <c r="E211" s="76"/>
      <c r="F211" s="78"/>
      <c r="G211" s="76"/>
      <c r="H211" s="76"/>
      <c r="I211" s="76"/>
      <c r="J211" s="76"/>
      <c r="K211" s="76"/>
      <c r="L211" s="79" t="s">
        <v>87</v>
      </c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6"/>
    </row>
    <row r="212" spans="1:26" ht="12" customHeight="1" x14ac:dyDescent="0.25">
      <c r="A212" s="76"/>
      <c r="B212" s="76"/>
      <c r="C212" s="76"/>
      <c r="D212" s="76"/>
      <c r="E212" s="76"/>
      <c r="F212" s="78"/>
      <c r="G212" s="76"/>
      <c r="H212" s="76"/>
      <c r="I212" s="76"/>
      <c r="J212" s="76"/>
      <c r="K212" s="76"/>
      <c r="L212" s="79" t="s">
        <v>87</v>
      </c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6"/>
    </row>
    <row r="213" spans="1:26" ht="12" customHeight="1" x14ac:dyDescent="0.25">
      <c r="A213" s="76"/>
      <c r="B213" s="76"/>
      <c r="C213" s="76"/>
      <c r="D213" s="76"/>
      <c r="E213" s="76"/>
      <c r="F213" s="78"/>
      <c r="G213" s="76"/>
      <c r="H213" s="76"/>
      <c r="I213" s="76"/>
      <c r="J213" s="76"/>
      <c r="K213" s="76"/>
      <c r="L213" s="79" t="s">
        <v>87</v>
      </c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6"/>
    </row>
    <row r="214" spans="1:26" ht="12" customHeight="1" x14ac:dyDescent="0.25">
      <c r="A214" s="76"/>
      <c r="B214" s="76"/>
      <c r="C214" s="76"/>
      <c r="D214" s="76"/>
      <c r="E214" s="76"/>
      <c r="F214" s="78"/>
      <c r="G214" s="76"/>
      <c r="H214" s="76"/>
      <c r="I214" s="76"/>
      <c r="J214" s="76"/>
      <c r="K214" s="76"/>
      <c r="L214" s="79" t="s">
        <v>87</v>
      </c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6"/>
    </row>
    <row r="215" spans="1:26" ht="12" customHeight="1" x14ac:dyDescent="0.25">
      <c r="A215" s="76"/>
      <c r="B215" s="76"/>
      <c r="C215" s="76"/>
      <c r="D215" s="76"/>
      <c r="E215" s="76"/>
      <c r="F215" s="78"/>
      <c r="G215" s="76"/>
      <c r="H215" s="76"/>
      <c r="I215" s="76"/>
      <c r="J215" s="76"/>
      <c r="K215" s="76"/>
      <c r="L215" s="79" t="s">
        <v>87</v>
      </c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6"/>
    </row>
    <row r="216" spans="1:26" ht="12" customHeight="1" x14ac:dyDescent="0.25">
      <c r="A216" s="76"/>
      <c r="B216" s="76"/>
      <c r="C216" s="76"/>
      <c r="D216" s="76"/>
      <c r="E216" s="76"/>
      <c r="F216" s="78"/>
      <c r="G216" s="76"/>
      <c r="H216" s="76"/>
      <c r="I216" s="76"/>
      <c r="J216" s="76"/>
      <c r="K216" s="76"/>
      <c r="L216" s="79" t="s">
        <v>87</v>
      </c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6"/>
    </row>
    <row r="217" spans="1:26" ht="12" customHeight="1" x14ac:dyDescent="0.25">
      <c r="A217" s="76"/>
      <c r="B217" s="76"/>
      <c r="C217" s="76"/>
      <c r="D217" s="76"/>
      <c r="E217" s="76"/>
      <c r="F217" s="78"/>
      <c r="G217" s="76"/>
      <c r="H217" s="76"/>
      <c r="I217" s="76"/>
      <c r="J217" s="76"/>
      <c r="K217" s="76"/>
      <c r="L217" s="79" t="s">
        <v>87</v>
      </c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6"/>
    </row>
    <row r="218" spans="1:26" ht="12" customHeight="1" x14ac:dyDescent="0.25">
      <c r="A218" s="76"/>
      <c r="B218" s="76"/>
      <c r="C218" s="76"/>
      <c r="D218" s="76"/>
      <c r="E218" s="76"/>
      <c r="F218" s="78"/>
      <c r="G218" s="76"/>
      <c r="H218" s="76"/>
      <c r="I218" s="76"/>
      <c r="J218" s="76"/>
      <c r="K218" s="76"/>
      <c r="L218" s="79" t="s">
        <v>87</v>
      </c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6"/>
    </row>
    <row r="219" spans="1:26" ht="12" customHeight="1" x14ac:dyDescent="0.25">
      <c r="A219" s="76"/>
      <c r="B219" s="76"/>
      <c r="C219" s="76"/>
      <c r="D219" s="76"/>
      <c r="E219" s="76"/>
      <c r="F219" s="78"/>
      <c r="G219" s="76"/>
      <c r="H219" s="76"/>
      <c r="I219" s="76"/>
      <c r="J219" s="76"/>
      <c r="K219" s="76"/>
      <c r="L219" s="79" t="s">
        <v>87</v>
      </c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6"/>
    </row>
    <row r="220" spans="1:26" ht="12" customHeight="1" x14ac:dyDescent="0.25">
      <c r="A220" s="76"/>
      <c r="B220" s="76"/>
      <c r="C220" s="76"/>
      <c r="D220" s="76"/>
      <c r="E220" s="76"/>
      <c r="F220" s="78"/>
      <c r="G220" s="76"/>
      <c r="H220" s="76"/>
      <c r="I220" s="76"/>
      <c r="J220" s="76"/>
      <c r="K220" s="76"/>
      <c r="L220" s="79" t="s">
        <v>87</v>
      </c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6"/>
    </row>
    <row r="221" spans="1:26" ht="12" customHeight="1" x14ac:dyDescent="0.25">
      <c r="A221" s="76"/>
      <c r="B221" s="76"/>
      <c r="C221" s="76"/>
      <c r="D221" s="76"/>
      <c r="E221" s="76"/>
      <c r="F221" s="78"/>
      <c r="G221" s="76"/>
      <c r="H221" s="76"/>
      <c r="I221" s="76"/>
      <c r="J221" s="76"/>
      <c r="K221" s="76"/>
      <c r="L221" s="79" t="s">
        <v>87</v>
      </c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6"/>
    </row>
    <row r="222" spans="1:26" ht="12" customHeight="1" x14ac:dyDescent="0.25">
      <c r="A222" s="76"/>
      <c r="B222" s="76"/>
      <c r="C222" s="76"/>
      <c r="D222" s="76"/>
      <c r="E222" s="76"/>
      <c r="F222" s="78"/>
      <c r="G222" s="76"/>
      <c r="H222" s="76"/>
      <c r="I222" s="76"/>
      <c r="J222" s="76"/>
      <c r="K222" s="76"/>
      <c r="L222" s="79" t="s">
        <v>87</v>
      </c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6"/>
    </row>
    <row r="223" spans="1:26" ht="12" customHeight="1" x14ac:dyDescent="0.25">
      <c r="A223" s="76"/>
      <c r="B223" s="76"/>
      <c r="C223" s="76"/>
      <c r="D223" s="76"/>
      <c r="E223" s="76"/>
      <c r="F223" s="78"/>
      <c r="G223" s="76"/>
      <c r="H223" s="76"/>
      <c r="I223" s="76"/>
      <c r="J223" s="76"/>
      <c r="K223" s="76"/>
      <c r="L223" s="79" t="s">
        <v>87</v>
      </c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6"/>
    </row>
    <row r="224" spans="1:26" ht="12" customHeight="1" x14ac:dyDescent="0.25">
      <c r="A224" s="76"/>
      <c r="B224" s="76"/>
      <c r="C224" s="76"/>
      <c r="D224" s="76"/>
      <c r="E224" s="76"/>
      <c r="F224" s="78"/>
      <c r="G224" s="76"/>
      <c r="H224" s="76"/>
      <c r="I224" s="76"/>
      <c r="J224" s="76"/>
      <c r="K224" s="76"/>
      <c r="L224" s="79" t="s">
        <v>87</v>
      </c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6"/>
    </row>
    <row r="225" spans="1:26" ht="12" customHeight="1" x14ac:dyDescent="0.25">
      <c r="A225" s="76"/>
      <c r="B225" s="76"/>
      <c r="C225" s="76"/>
      <c r="D225" s="76"/>
      <c r="E225" s="76"/>
      <c r="F225" s="78"/>
      <c r="G225" s="76"/>
      <c r="H225" s="76"/>
      <c r="I225" s="76"/>
      <c r="J225" s="76"/>
      <c r="K225" s="76"/>
      <c r="L225" s="79" t="s">
        <v>87</v>
      </c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6"/>
    </row>
    <row r="226" spans="1:26" ht="12" customHeight="1" x14ac:dyDescent="0.25">
      <c r="A226" s="76"/>
      <c r="B226" s="76"/>
      <c r="C226" s="76"/>
      <c r="D226" s="76"/>
      <c r="E226" s="76"/>
      <c r="F226" s="78"/>
      <c r="G226" s="76"/>
      <c r="H226" s="76"/>
      <c r="I226" s="76"/>
      <c r="J226" s="76"/>
      <c r="K226" s="76"/>
      <c r="L226" s="79" t="s">
        <v>87</v>
      </c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6"/>
    </row>
    <row r="227" spans="1:26" ht="12" customHeight="1" x14ac:dyDescent="0.25">
      <c r="A227" s="76"/>
      <c r="B227" s="76"/>
      <c r="C227" s="76"/>
      <c r="D227" s="76"/>
      <c r="E227" s="76"/>
      <c r="F227" s="78"/>
      <c r="G227" s="76"/>
      <c r="H227" s="76"/>
      <c r="I227" s="76"/>
      <c r="J227" s="76"/>
      <c r="K227" s="76"/>
      <c r="L227" s="79" t="s">
        <v>87</v>
      </c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6"/>
    </row>
    <row r="228" spans="1:26" ht="12" customHeight="1" x14ac:dyDescent="0.25">
      <c r="A228" s="76"/>
      <c r="B228" s="76"/>
      <c r="C228" s="76"/>
      <c r="D228" s="76"/>
      <c r="E228" s="76"/>
      <c r="F228" s="78"/>
      <c r="G228" s="76"/>
      <c r="H228" s="76"/>
      <c r="I228" s="76"/>
      <c r="J228" s="76"/>
      <c r="K228" s="76"/>
      <c r="L228" s="79" t="s">
        <v>87</v>
      </c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6"/>
    </row>
    <row r="229" spans="1:26" ht="12" customHeight="1" x14ac:dyDescent="0.25">
      <c r="A229" s="76"/>
      <c r="B229" s="76"/>
      <c r="C229" s="76"/>
      <c r="D229" s="76"/>
      <c r="E229" s="76"/>
      <c r="F229" s="78"/>
      <c r="G229" s="76"/>
      <c r="H229" s="76"/>
      <c r="I229" s="76"/>
      <c r="J229" s="76"/>
      <c r="K229" s="76"/>
      <c r="L229" s="79" t="s">
        <v>87</v>
      </c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6"/>
    </row>
    <row r="230" spans="1:26" ht="12" customHeight="1" x14ac:dyDescent="0.25">
      <c r="A230" s="76"/>
      <c r="B230" s="76"/>
      <c r="C230" s="76"/>
      <c r="D230" s="76"/>
      <c r="E230" s="76"/>
      <c r="F230" s="78"/>
      <c r="G230" s="76"/>
      <c r="H230" s="76"/>
      <c r="I230" s="76"/>
      <c r="J230" s="76"/>
      <c r="K230" s="76"/>
      <c r="L230" s="79" t="s">
        <v>87</v>
      </c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6"/>
    </row>
    <row r="231" spans="1:26" ht="12" customHeight="1" x14ac:dyDescent="0.25">
      <c r="A231" s="76"/>
      <c r="B231" s="76"/>
      <c r="C231" s="76"/>
      <c r="D231" s="76"/>
      <c r="E231" s="76"/>
      <c r="F231" s="78"/>
      <c r="G231" s="76"/>
      <c r="H231" s="76"/>
      <c r="I231" s="76"/>
      <c r="J231" s="76"/>
      <c r="K231" s="76"/>
      <c r="L231" s="79" t="s">
        <v>87</v>
      </c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6"/>
    </row>
    <row r="232" spans="1:26" ht="12" customHeight="1" x14ac:dyDescent="0.25">
      <c r="A232" s="76"/>
      <c r="B232" s="76"/>
      <c r="C232" s="76"/>
      <c r="D232" s="76"/>
      <c r="E232" s="76"/>
      <c r="F232" s="78"/>
      <c r="G232" s="76"/>
      <c r="H232" s="76"/>
      <c r="I232" s="76"/>
      <c r="J232" s="76"/>
      <c r="K232" s="76"/>
      <c r="L232" s="79" t="s">
        <v>87</v>
      </c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6"/>
    </row>
    <row r="233" spans="1:26" ht="12" customHeight="1" x14ac:dyDescent="0.25">
      <c r="A233" s="76"/>
      <c r="B233" s="76"/>
      <c r="C233" s="76"/>
      <c r="D233" s="76"/>
      <c r="E233" s="76"/>
      <c r="F233" s="78"/>
      <c r="G233" s="76"/>
      <c r="H233" s="76"/>
      <c r="I233" s="76"/>
      <c r="J233" s="76"/>
      <c r="K233" s="76"/>
      <c r="L233" s="79" t="s">
        <v>87</v>
      </c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6"/>
    </row>
    <row r="234" spans="1:26" ht="12" customHeight="1" x14ac:dyDescent="0.25">
      <c r="A234" s="76"/>
      <c r="B234" s="76"/>
      <c r="C234" s="76"/>
      <c r="D234" s="76"/>
      <c r="E234" s="76"/>
      <c r="F234" s="78"/>
      <c r="G234" s="76"/>
      <c r="H234" s="76"/>
      <c r="I234" s="76"/>
      <c r="J234" s="76"/>
      <c r="K234" s="76"/>
      <c r="L234" s="79" t="s">
        <v>87</v>
      </c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6"/>
    </row>
    <row r="235" spans="1:26" ht="12" customHeight="1" x14ac:dyDescent="0.25">
      <c r="A235" s="76"/>
      <c r="B235" s="76"/>
      <c r="C235" s="76"/>
      <c r="D235" s="76"/>
      <c r="E235" s="76"/>
      <c r="F235" s="78"/>
      <c r="G235" s="76"/>
      <c r="H235" s="76"/>
      <c r="I235" s="76"/>
      <c r="J235" s="76"/>
      <c r="K235" s="76"/>
      <c r="L235" s="79" t="s">
        <v>87</v>
      </c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6"/>
    </row>
    <row r="236" spans="1:26" ht="12" customHeight="1" x14ac:dyDescent="0.25">
      <c r="A236" s="76"/>
      <c r="B236" s="76"/>
      <c r="C236" s="76"/>
      <c r="D236" s="76"/>
      <c r="E236" s="76"/>
      <c r="F236" s="78"/>
      <c r="G236" s="76"/>
      <c r="H236" s="76"/>
      <c r="I236" s="76"/>
      <c r="J236" s="76"/>
      <c r="K236" s="76"/>
      <c r="L236" s="79" t="s">
        <v>87</v>
      </c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6"/>
    </row>
    <row r="237" spans="1:26" ht="12" customHeight="1" x14ac:dyDescent="0.25">
      <c r="A237" s="76"/>
      <c r="B237" s="76"/>
      <c r="C237" s="76"/>
      <c r="D237" s="76"/>
      <c r="E237" s="76"/>
      <c r="F237" s="78"/>
      <c r="G237" s="76"/>
      <c r="H237" s="76"/>
      <c r="I237" s="76"/>
      <c r="J237" s="76"/>
      <c r="K237" s="76"/>
      <c r="L237" s="79" t="s">
        <v>87</v>
      </c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6"/>
    </row>
    <row r="238" spans="1:26" ht="12" customHeight="1" x14ac:dyDescent="0.25">
      <c r="A238" s="76"/>
      <c r="B238" s="76"/>
      <c r="C238" s="76"/>
      <c r="D238" s="76"/>
      <c r="E238" s="76"/>
      <c r="F238" s="78"/>
      <c r="G238" s="76"/>
      <c r="H238" s="76"/>
      <c r="I238" s="76"/>
      <c r="J238" s="76"/>
      <c r="K238" s="76"/>
      <c r="L238" s="79" t="s">
        <v>87</v>
      </c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6"/>
    </row>
    <row r="239" spans="1:26" ht="12" customHeight="1" x14ac:dyDescent="0.25">
      <c r="A239" s="76"/>
      <c r="B239" s="76"/>
      <c r="C239" s="76"/>
      <c r="D239" s="76"/>
      <c r="E239" s="76"/>
      <c r="F239" s="78"/>
      <c r="G239" s="76"/>
      <c r="H239" s="76"/>
      <c r="I239" s="76"/>
      <c r="J239" s="76"/>
      <c r="K239" s="76"/>
      <c r="L239" s="79" t="s">
        <v>87</v>
      </c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6"/>
    </row>
    <row r="240" spans="1:26" ht="12" customHeight="1" x14ac:dyDescent="0.25">
      <c r="A240" s="76"/>
      <c r="B240" s="76"/>
      <c r="C240" s="76"/>
      <c r="D240" s="76"/>
      <c r="E240" s="76"/>
      <c r="F240" s="78"/>
      <c r="G240" s="76"/>
      <c r="H240" s="76"/>
      <c r="I240" s="76"/>
      <c r="J240" s="76"/>
      <c r="K240" s="76"/>
      <c r="L240" s="79" t="s">
        <v>87</v>
      </c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6"/>
    </row>
    <row r="241" spans="1:26" ht="12" customHeight="1" x14ac:dyDescent="0.25">
      <c r="A241" s="76"/>
      <c r="B241" s="76"/>
      <c r="C241" s="76"/>
      <c r="D241" s="76"/>
      <c r="E241" s="76"/>
      <c r="F241" s="78"/>
      <c r="G241" s="76"/>
      <c r="H241" s="76"/>
      <c r="I241" s="76"/>
      <c r="J241" s="76"/>
      <c r="K241" s="76"/>
      <c r="L241" s="79" t="s">
        <v>87</v>
      </c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6"/>
    </row>
    <row r="242" spans="1:26" ht="12" customHeight="1" x14ac:dyDescent="0.25">
      <c r="A242" s="76"/>
      <c r="B242" s="76"/>
      <c r="C242" s="76"/>
      <c r="D242" s="76"/>
      <c r="E242" s="76"/>
      <c r="F242" s="78"/>
      <c r="G242" s="76"/>
      <c r="H242" s="76"/>
      <c r="I242" s="76"/>
      <c r="J242" s="76"/>
      <c r="K242" s="76"/>
      <c r="L242" s="79" t="s">
        <v>87</v>
      </c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6"/>
    </row>
    <row r="243" spans="1:26" ht="12" customHeight="1" x14ac:dyDescent="0.25">
      <c r="A243" s="76"/>
      <c r="B243" s="76"/>
      <c r="C243" s="76"/>
      <c r="D243" s="76"/>
      <c r="E243" s="76"/>
      <c r="F243" s="78"/>
      <c r="G243" s="76"/>
      <c r="H243" s="76"/>
      <c r="I243" s="76"/>
      <c r="J243" s="76"/>
      <c r="K243" s="76"/>
      <c r="L243" s="79" t="s">
        <v>87</v>
      </c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6"/>
    </row>
    <row r="244" spans="1:26" ht="12" customHeight="1" x14ac:dyDescent="0.25">
      <c r="A244" s="76"/>
      <c r="B244" s="76"/>
      <c r="C244" s="76"/>
      <c r="D244" s="76"/>
      <c r="E244" s="76"/>
      <c r="F244" s="78"/>
      <c r="G244" s="76"/>
      <c r="H244" s="76"/>
      <c r="I244" s="76"/>
      <c r="J244" s="76"/>
      <c r="K244" s="76"/>
      <c r="L244" s="79" t="s">
        <v>87</v>
      </c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6"/>
    </row>
    <row r="245" spans="1:26" ht="12" customHeight="1" x14ac:dyDescent="0.25">
      <c r="A245" s="76"/>
      <c r="B245" s="76"/>
      <c r="C245" s="76"/>
      <c r="D245" s="76"/>
      <c r="E245" s="76"/>
      <c r="F245" s="78"/>
      <c r="G245" s="76"/>
      <c r="H245" s="76"/>
      <c r="I245" s="76"/>
      <c r="J245" s="76"/>
      <c r="K245" s="76"/>
      <c r="L245" s="79" t="s">
        <v>87</v>
      </c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6"/>
    </row>
    <row r="246" spans="1:26" ht="12" customHeight="1" x14ac:dyDescent="0.25">
      <c r="A246" s="76"/>
      <c r="B246" s="76"/>
      <c r="C246" s="76"/>
      <c r="D246" s="76"/>
      <c r="E246" s="76"/>
      <c r="F246" s="78"/>
      <c r="G246" s="76"/>
      <c r="H246" s="76"/>
      <c r="I246" s="76"/>
      <c r="J246" s="76"/>
      <c r="K246" s="76"/>
      <c r="L246" s="79" t="s">
        <v>87</v>
      </c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6"/>
    </row>
    <row r="247" spans="1:26" ht="12" customHeight="1" x14ac:dyDescent="0.25">
      <c r="A247" s="76"/>
      <c r="B247" s="76"/>
      <c r="C247" s="76"/>
      <c r="D247" s="76"/>
      <c r="E247" s="76"/>
      <c r="F247" s="78"/>
      <c r="G247" s="76"/>
      <c r="H247" s="76"/>
      <c r="I247" s="76"/>
      <c r="J247" s="76"/>
      <c r="K247" s="76"/>
      <c r="L247" s="79" t="s">
        <v>87</v>
      </c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6"/>
    </row>
    <row r="248" spans="1:26" ht="12" customHeight="1" x14ac:dyDescent="0.25">
      <c r="A248" s="76"/>
      <c r="B248" s="76"/>
      <c r="C248" s="76"/>
      <c r="D248" s="76"/>
      <c r="E248" s="76"/>
      <c r="F248" s="78"/>
      <c r="G248" s="76"/>
      <c r="H248" s="76"/>
      <c r="I248" s="76"/>
      <c r="J248" s="76"/>
      <c r="K248" s="76"/>
      <c r="L248" s="79" t="s">
        <v>87</v>
      </c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6"/>
    </row>
    <row r="249" spans="1:26" ht="12" customHeight="1" x14ac:dyDescent="0.25">
      <c r="A249" s="76"/>
      <c r="B249" s="76"/>
      <c r="C249" s="76"/>
      <c r="D249" s="76"/>
      <c r="E249" s="76"/>
      <c r="F249" s="78"/>
      <c r="G249" s="76"/>
      <c r="H249" s="76"/>
      <c r="I249" s="76"/>
      <c r="J249" s="76"/>
      <c r="K249" s="76"/>
      <c r="L249" s="79" t="s">
        <v>87</v>
      </c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6"/>
    </row>
    <row r="250" spans="1:26" ht="12" customHeight="1" x14ac:dyDescent="0.25">
      <c r="A250" s="76"/>
      <c r="B250" s="76"/>
      <c r="C250" s="76"/>
      <c r="D250" s="76"/>
      <c r="E250" s="76"/>
      <c r="F250" s="78"/>
      <c r="G250" s="76"/>
      <c r="H250" s="76"/>
      <c r="I250" s="76"/>
      <c r="J250" s="76"/>
      <c r="K250" s="76"/>
      <c r="L250" s="79" t="s">
        <v>87</v>
      </c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6"/>
    </row>
    <row r="251" spans="1:26" ht="12" customHeight="1" x14ac:dyDescent="0.25">
      <c r="A251" s="76"/>
      <c r="B251" s="76"/>
      <c r="C251" s="76"/>
      <c r="D251" s="76"/>
      <c r="E251" s="76"/>
      <c r="F251" s="78"/>
      <c r="G251" s="76"/>
      <c r="H251" s="76"/>
      <c r="I251" s="76"/>
      <c r="J251" s="76"/>
      <c r="K251" s="76"/>
      <c r="L251" s="79" t="s">
        <v>87</v>
      </c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6"/>
    </row>
    <row r="252" spans="1:26" ht="12" customHeight="1" x14ac:dyDescent="0.25">
      <c r="A252" s="76"/>
      <c r="B252" s="76"/>
      <c r="C252" s="76"/>
      <c r="D252" s="76"/>
      <c r="E252" s="76"/>
      <c r="F252" s="78"/>
      <c r="G252" s="76"/>
      <c r="H252" s="76"/>
      <c r="I252" s="76"/>
      <c r="J252" s="76"/>
      <c r="K252" s="76"/>
      <c r="L252" s="79" t="s">
        <v>87</v>
      </c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6"/>
    </row>
    <row r="253" spans="1:26" ht="12" customHeight="1" x14ac:dyDescent="0.25">
      <c r="A253" s="76"/>
      <c r="B253" s="76"/>
      <c r="C253" s="76"/>
      <c r="D253" s="76"/>
      <c r="E253" s="76"/>
      <c r="F253" s="78"/>
      <c r="G253" s="76"/>
      <c r="H253" s="76"/>
      <c r="I253" s="76"/>
      <c r="J253" s="76"/>
      <c r="K253" s="76"/>
      <c r="L253" s="79" t="s">
        <v>87</v>
      </c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6"/>
    </row>
    <row r="254" spans="1:26" ht="12" customHeight="1" x14ac:dyDescent="0.25">
      <c r="A254" s="76"/>
      <c r="B254" s="76"/>
      <c r="C254" s="76"/>
      <c r="D254" s="76"/>
      <c r="E254" s="76"/>
      <c r="F254" s="78"/>
      <c r="G254" s="76"/>
      <c r="H254" s="76"/>
      <c r="I254" s="76"/>
      <c r="J254" s="76"/>
      <c r="K254" s="76"/>
      <c r="L254" s="79" t="s">
        <v>87</v>
      </c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6"/>
    </row>
    <row r="255" spans="1:26" ht="12" customHeight="1" x14ac:dyDescent="0.25">
      <c r="A255" s="76"/>
      <c r="B255" s="76"/>
      <c r="C255" s="76"/>
      <c r="D255" s="76"/>
      <c r="E255" s="76"/>
      <c r="F255" s="78"/>
      <c r="G255" s="76"/>
      <c r="H255" s="76"/>
      <c r="I255" s="76"/>
      <c r="J255" s="76"/>
      <c r="K255" s="76"/>
      <c r="L255" s="79" t="s">
        <v>87</v>
      </c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6"/>
    </row>
    <row r="256" spans="1:26" ht="12" customHeight="1" x14ac:dyDescent="0.25">
      <c r="A256" s="76"/>
      <c r="B256" s="76"/>
      <c r="C256" s="76"/>
      <c r="D256" s="76"/>
      <c r="E256" s="76"/>
      <c r="F256" s="78"/>
      <c r="G256" s="76"/>
      <c r="H256" s="76"/>
      <c r="I256" s="76"/>
      <c r="J256" s="76"/>
      <c r="K256" s="76"/>
      <c r="L256" s="79" t="s">
        <v>87</v>
      </c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6"/>
    </row>
    <row r="257" spans="1:26" ht="12" customHeight="1" x14ac:dyDescent="0.25">
      <c r="A257" s="76"/>
      <c r="B257" s="76"/>
      <c r="C257" s="76"/>
      <c r="D257" s="76"/>
      <c r="E257" s="76"/>
      <c r="F257" s="78"/>
      <c r="G257" s="76"/>
      <c r="H257" s="76"/>
      <c r="I257" s="76"/>
      <c r="J257" s="76"/>
      <c r="K257" s="76"/>
      <c r="L257" s="79" t="s">
        <v>87</v>
      </c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6"/>
    </row>
    <row r="258" spans="1:26" ht="12" customHeight="1" x14ac:dyDescent="0.25">
      <c r="A258" s="76"/>
      <c r="B258" s="76"/>
      <c r="C258" s="76"/>
      <c r="D258" s="76"/>
      <c r="E258" s="76"/>
      <c r="F258" s="78"/>
      <c r="G258" s="76"/>
      <c r="H258" s="76"/>
      <c r="I258" s="76"/>
      <c r="J258" s="76"/>
      <c r="K258" s="76"/>
      <c r="L258" s="79" t="s">
        <v>87</v>
      </c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6"/>
    </row>
    <row r="259" spans="1:26" ht="12" customHeight="1" x14ac:dyDescent="0.25">
      <c r="A259" s="76"/>
      <c r="B259" s="76"/>
      <c r="C259" s="76"/>
      <c r="D259" s="76"/>
      <c r="E259" s="76"/>
      <c r="F259" s="78"/>
      <c r="G259" s="76"/>
      <c r="H259" s="76"/>
      <c r="I259" s="76"/>
      <c r="J259" s="76"/>
      <c r="K259" s="76"/>
      <c r="L259" s="79" t="s">
        <v>87</v>
      </c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6"/>
    </row>
    <row r="260" spans="1:26" ht="12" customHeight="1" x14ac:dyDescent="0.25">
      <c r="A260" s="76"/>
      <c r="B260" s="76"/>
      <c r="C260" s="76"/>
      <c r="D260" s="76"/>
      <c r="E260" s="76"/>
      <c r="F260" s="78"/>
      <c r="G260" s="76"/>
      <c r="H260" s="76"/>
      <c r="I260" s="76"/>
      <c r="J260" s="76"/>
      <c r="K260" s="76"/>
      <c r="L260" s="79" t="s">
        <v>87</v>
      </c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6"/>
    </row>
    <row r="261" spans="1:26" ht="12" customHeight="1" x14ac:dyDescent="0.25">
      <c r="A261" s="76"/>
      <c r="B261" s="76"/>
      <c r="C261" s="76"/>
      <c r="D261" s="76"/>
      <c r="E261" s="76"/>
      <c r="F261" s="78"/>
      <c r="G261" s="76"/>
      <c r="H261" s="76"/>
      <c r="I261" s="76"/>
      <c r="J261" s="76"/>
      <c r="K261" s="76"/>
      <c r="L261" s="79" t="s">
        <v>87</v>
      </c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6"/>
    </row>
    <row r="262" spans="1:26" ht="12" customHeight="1" x14ac:dyDescent="0.25">
      <c r="A262" s="76"/>
      <c r="B262" s="76"/>
      <c r="C262" s="76"/>
      <c r="D262" s="76"/>
      <c r="E262" s="76"/>
      <c r="F262" s="78"/>
      <c r="G262" s="76"/>
      <c r="H262" s="76"/>
      <c r="I262" s="76"/>
      <c r="J262" s="76"/>
      <c r="K262" s="76"/>
      <c r="L262" s="79" t="s">
        <v>87</v>
      </c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6"/>
    </row>
    <row r="263" spans="1:26" ht="12" customHeight="1" x14ac:dyDescent="0.25">
      <c r="A263" s="76"/>
      <c r="B263" s="76"/>
      <c r="C263" s="76"/>
      <c r="D263" s="76"/>
      <c r="E263" s="76"/>
      <c r="F263" s="78"/>
      <c r="G263" s="76"/>
      <c r="H263" s="76"/>
      <c r="I263" s="76"/>
      <c r="J263" s="76"/>
      <c r="K263" s="76"/>
      <c r="L263" s="79" t="s">
        <v>87</v>
      </c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6"/>
    </row>
    <row r="264" spans="1:26" ht="12" customHeight="1" x14ac:dyDescent="0.25">
      <c r="A264" s="76"/>
      <c r="B264" s="76"/>
      <c r="C264" s="76"/>
      <c r="D264" s="76"/>
      <c r="E264" s="76"/>
      <c r="F264" s="78"/>
      <c r="G264" s="76"/>
      <c r="H264" s="76"/>
      <c r="I264" s="76"/>
      <c r="J264" s="76"/>
      <c r="K264" s="76"/>
      <c r="L264" s="79" t="s">
        <v>87</v>
      </c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6"/>
    </row>
    <row r="265" spans="1:26" ht="12" customHeight="1" x14ac:dyDescent="0.25">
      <c r="A265" s="76"/>
      <c r="B265" s="76"/>
      <c r="C265" s="76"/>
      <c r="D265" s="76"/>
      <c r="E265" s="76"/>
      <c r="F265" s="78"/>
      <c r="G265" s="76"/>
      <c r="H265" s="76"/>
      <c r="I265" s="76"/>
      <c r="J265" s="76"/>
      <c r="K265" s="76"/>
      <c r="L265" s="79" t="s">
        <v>87</v>
      </c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6"/>
    </row>
    <row r="266" spans="1:26" ht="12" customHeight="1" x14ac:dyDescent="0.25">
      <c r="A266" s="76"/>
      <c r="B266" s="76"/>
      <c r="C266" s="76"/>
      <c r="D266" s="76"/>
      <c r="E266" s="76"/>
      <c r="F266" s="78"/>
      <c r="G266" s="76"/>
      <c r="H266" s="76"/>
      <c r="I266" s="76"/>
      <c r="J266" s="76"/>
      <c r="K266" s="76"/>
      <c r="L266" s="79" t="s">
        <v>87</v>
      </c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6"/>
    </row>
    <row r="267" spans="1:26" ht="12" customHeight="1" x14ac:dyDescent="0.25">
      <c r="A267" s="76"/>
      <c r="B267" s="76"/>
      <c r="C267" s="76"/>
      <c r="D267" s="76"/>
      <c r="E267" s="76"/>
      <c r="F267" s="78"/>
      <c r="G267" s="76"/>
      <c r="H267" s="76"/>
      <c r="I267" s="76"/>
      <c r="J267" s="76"/>
      <c r="K267" s="76"/>
      <c r="L267" s="79" t="s">
        <v>87</v>
      </c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6"/>
    </row>
    <row r="268" spans="1:26" ht="12" customHeight="1" x14ac:dyDescent="0.25">
      <c r="A268" s="76"/>
      <c r="B268" s="76"/>
      <c r="C268" s="76"/>
      <c r="D268" s="76"/>
      <c r="E268" s="76"/>
      <c r="F268" s="78"/>
      <c r="G268" s="76"/>
      <c r="H268" s="76"/>
      <c r="I268" s="76"/>
      <c r="J268" s="76"/>
      <c r="K268" s="76"/>
      <c r="L268" s="79" t="s">
        <v>87</v>
      </c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6"/>
    </row>
    <row r="269" spans="1:26" ht="12" customHeight="1" x14ac:dyDescent="0.25">
      <c r="A269" s="76"/>
      <c r="B269" s="76"/>
      <c r="C269" s="76"/>
      <c r="D269" s="76"/>
      <c r="E269" s="76"/>
      <c r="F269" s="78"/>
      <c r="G269" s="76"/>
      <c r="H269" s="76"/>
      <c r="I269" s="76"/>
      <c r="J269" s="76"/>
      <c r="K269" s="76"/>
      <c r="L269" s="79" t="s">
        <v>87</v>
      </c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6"/>
    </row>
    <row r="270" spans="1:26" ht="12" customHeight="1" x14ac:dyDescent="0.25">
      <c r="A270" s="76"/>
      <c r="B270" s="76"/>
      <c r="C270" s="76"/>
      <c r="D270" s="76"/>
      <c r="E270" s="76"/>
      <c r="F270" s="78"/>
      <c r="G270" s="76"/>
      <c r="H270" s="76"/>
      <c r="I270" s="76"/>
      <c r="J270" s="76"/>
      <c r="K270" s="76"/>
      <c r="L270" s="79" t="s">
        <v>87</v>
      </c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6"/>
    </row>
    <row r="271" spans="1:26" ht="12" customHeight="1" x14ac:dyDescent="0.25">
      <c r="A271" s="76"/>
      <c r="B271" s="76"/>
      <c r="C271" s="76"/>
      <c r="D271" s="76"/>
      <c r="E271" s="76"/>
      <c r="F271" s="78"/>
      <c r="G271" s="76"/>
      <c r="H271" s="76"/>
      <c r="I271" s="76"/>
      <c r="J271" s="76"/>
      <c r="K271" s="76"/>
      <c r="L271" s="79" t="s">
        <v>87</v>
      </c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6"/>
    </row>
    <row r="272" spans="1:26" ht="12" customHeight="1" x14ac:dyDescent="0.25">
      <c r="A272" s="76"/>
      <c r="B272" s="76"/>
      <c r="C272" s="76"/>
      <c r="D272" s="76"/>
      <c r="E272" s="76"/>
      <c r="F272" s="78"/>
      <c r="G272" s="76"/>
      <c r="H272" s="76"/>
      <c r="I272" s="76"/>
      <c r="J272" s="76"/>
      <c r="K272" s="76"/>
      <c r="L272" s="79" t="s">
        <v>87</v>
      </c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6"/>
    </row>
    <row r="273" spans="1:26" ht="12" customHeight="1" x14ac:dyDescent="0.25">
      <c r="A273" s="76"/>
      <c r="B273" s="76"/>
      <c r="C273" s="76"/>
      <c r="D273" s="76"/>
      <c r="E273" s="76"/>
      <c r="F273" s="78"/>
      <c r="G273" s="76"/>
      <c r="H273" s="76"/>
      <c r="I273" s="76"/>
      <c r="J273" s="76"/>
      <c r="K273" s="76"/>
      <c r="L273" s="79" t="s">
        <v>87</v>
      </c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6"/>
    </row>
    <row r="274" spans="1:26" ht="12" customHeight="1" x14ac:dyDescent="0.25">
      <c r="A274" s="76"/>
      <c r="B274" s="76"/>
      <c r="C274" s="76"/>
      <c r="D274" s="76"/>
      <c r="E274" s="76"/>
      <c r="F274" s="78"/>
      <c r="G274" s="76"/>
      <c r="H274" s="76"/>
      <c r="I274" s="76"/>
      <c r="J274" s="76"/>
      <c r="K274" s="76"/>
      <c r="L274" s="79" t="s">
        <v>87</v>
      </c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6"/>
    </row>
    <row r="275" spans="1:26" ht="12" customHeight="1" x14ac:dyDescent="0.25">
      <c r="A275" s="76"/>
      <c r="B275" s="76"/>
      <c r="C275" s="76"/>
      <c r="D275" s="76"/>
      <c r="E275" s="76"/>
      <c r="F275" s="78"/>
      <c r="G275" s="76"/>
      <c r="H275" s="76"/>
      <c r="I275" s="76"/>
      <c r="J275" s="76"/>
      <c r="K275" s="76"/>
      <c r="L275" s="79" t="s">
        <v>87</v>
      </c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6"/>
    </row>
    <row r="276" spans="1:26" ht="12" customHeight="1" x14ac:dyDescent="0.25">
      <c r="A276" s="76"/>
      <c r="B276" s="76"/>
      <c r="C276" s="76"/>
      <c r="D276" s="76"/>
      <c r="E276" s="76"/>
      <c r="F276" s="78"/>
      <c r="G276" s="76"/>
      <c r="H276" s="76"/>
      <c r="I276" s="76"/>
      <c r="J276" s="76"/>
      <c r="K276" s="76"/>
      <c r="L276" s="79" t="s">
        <v>87</v>
      </c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6"/>
    </row>
    <row r="277" spans="1:26" ht="12" customHeight="1" x14ac:dyDescent="0.25">
      <c r="A277" s="76"/>
      <c r="B277" s="76"/>
      <c r="C277" s="76"/>
      <c r="D277" s="76"/>
      <c r="E277" s="76"/>
      <c r="F277" s="78"/>
      <c r="G277" s="76"/>
      <c r="H277" s="76"/>
      <c r="I277" s="76"/>
      <c r="J277" s="76"/>
      <c r="K277" s="76"/>
      <c r="L277" s="79" t="s">
        <v>87</v>
      </c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6"/>
    </row>
    <row r="278" spans="1:26" ht="12" customHeight="1" x14ac:dyDescent="0.25">
      <c r="A278" s="76"/>
      <c r="B278" s="76"/>
      <c r="C278" s="76"/>
      <c r="D278" s="76"/>
      <c r="E278" s="76"/>
      <c r="F278" s="78"/>
      <c r="G278" s="76"/>
      <c r="H278" s="76"/>
      <c r="I278" s="76"/>
      <c r="J278" s="76"/>
      <c r="K278" s="76"/>
      <c r="L278" s="79" t="s">
        <v>87</v>
      </c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6"/>
    </row>
    <row r="279" spans="1:26" ht="12" customHeight="1" x14ac:dyDescent="0.25">
      <c r="A279" s="76"/>
      <c r="B279" s="76"/>
      <c r="C279" s="76"/>
      <c r="D279" s="76"/>
      <c r="E279" s="76"/>
      <c r="F279" s="78"/>
      <c r="G279" s="76"/>
      <c r="H279" s="76"/>
      <c r="I279" s="76"/>
      <c r="J279" s="76"/>
      <c r="K279" s="76"/>
      <c r="L279" s="79" t="s">
        <v>86</v>
      </c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6"/>
    </row>
    <row r="280" spans="1:26" ht="12" customHeight="1" x14ac:dyDescent="0.25">
      <c r="A280" s="76"/>
      <c r="B280" s="76"/>
      <c r="C280" s="76"/>
      <c r="D280" s="76"/>
      <c r="E280" s="76"/>
      <c r="F280" s="78"/>
      <c r="G280" s="76"/>
      <c r="H280" s="76"/>
      <c r="I280" s="76"/>
      <c r="J280" s="76"/>
      <c r="K280" s="76"/>
      <c r="L280" s="79" t="s">
        <v>86</v>
      </c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6"/>
    </row>
    <row r="281" spans="1:26" ht="12" customHeight="1" x14ac:dyDescent="0.25">
      <c r="A281" s="76"/>
      <c r="B281" s="76"/>
      <c r="C281" s="76"/>
      <c r="D281" s="76"/>
      <c r="E281" s="76"/>
      <c r="F281" s="78"/>
      <c r="G281" s="76"/>
      <c r="H281" s="76"/>
      <c r="I281" s="76"/>
      <c r="J281" s="76"/>
      <c r="K281" s="76"/>
      <c r="L281" s="79" t="s">
        <v>86</v>
      </c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6"/>
    </row>
    <row r="282" spans="1:26" ht="12" customHeight="1" x14ac:dyDescent="0.25">
      <c r="A282" s="76"/>
      <c r="B282" s="76"/>
      <c r="C282" s="76"/>
      <c r="D282" s="76"/>
      <c r="E282" s="76"/>
      <c r="F282" s="78"/>
      <c r="G282" s="76"/>
      <c r="H282" s="76"/>
      <c r="I282" s="76"/>
      <c r="J282" s="76"/>
      <c r="K282" s="76"/>
      <c r="L282" s="79" t="s">
        <v>86</v>
      </c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6"/>
    </row>
    <row r="283" spans="1:26" ht="12" customHeight="1" x14ac:dyDescent="0.25">
      <c r="A283" s="76"/>
      <c r="B283" s="76"/>
      <c r="C283" s="76"/>
      <c r="D283" s="76"/>
      <c r="E283" s="76"/>
      <c r="F283" s="78"/>
      <c r="G283" s="76"/>
      <c r="H283" s="76"/>
      <c r="I283" s="76"/>
      <c r="J283" s="76"/>
      <c r="K283" s="76"/>
      <c r="L283" s="79" t="s">
        <v>86</v>
      </c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6"/>
    </row>
    <row r="284" spans="1:26" ht="12" customHeight="1" x14ac:dyDescent="0.25">
      <c r="A284" s="76"/>
      <c r="B284" s="76"/>
      <c r="C284" s="76"/>
      <c r="D284" s="76"/>
      <c r="E284" s="76"/>
      <c r="F284" s="78"/>
      <c r="G284" s="76"/>
      <c r="H284" s="76"/>
      <c r="I284" s="76"/>
      <c r="J284" s="76"/>
      <c r="K284" s="76"/>
      <c r="L284" s="79" t="s">
        <v>86</v>
      </c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6"/>
    </row>
    <row r="285" spans="1:26" ht="12" customHeight="1" x14ac:dyDescent="0.25">
      <c r="A285" s="76"/>
      <c r="B285" s="76"/>
      <c r="C285" s="76"/>
      <c r="D285" s="76"/>
      <c r="E285" s="76"/>
      <c r="F285" s="78"/>
      <c r="G285" s="76"/>
      <c r="H285" s="76"/>
      <c r="I285" s="76"/>
      <c r="J285" s="76"/>
      <c r="K285" s="76"/>
      <c r="L285" s="79" t="s">
        <v>86</v>
      </c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6"/>
    </row>
    <row r="286" spans="1:26" ht="12" customHeight="1" x14ac:dyDescent="0.25">
      <c r="A286" s="76"/>
      <c r="B286" s="76"/>
      <c r="C286" s="76"/>
      <c r="D286" s="76"/>
      <c r="E286" s="76"/>
      <c r="F286" s="78"/>
      <c r="G286" s="76"/>
      <c r="H286" s="76"/>
      <c r="I286" s="76"/>
      <c r="J286" s="76"/>
      <c r="K286" s="76"/>
      <c r="L286" s="79" t="s">
        <v>86</v>
      </c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6"/>
    </row>
    <row r="287" spans="1:26" ht="12" customHeight="1" x14ac:dyDescent="0.25">
      <c r="A287" s="76"/>
      <c r="B287" s="76"/>
      <c r="C287" s="76"/>
      <c r="D287" s="76"/>
      <c r="E287" s="76"/>
      <c r="F287" s="78"/>
      <c r="G287" s="76"/>
      <c r="H287" s="76"/>
      <c r="I287" s="76"/>
      <c r="J287" s="76"/>
      <c r="K287" s="76"/>
      <c r="L287" s="79" t="s">
        <v>86</v>
      </c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6"/>
    </row>
    <row r="288" spans="1:26" ht="12" customHeight="1" x14ac:dyDescent="0.25">
      <c r="A288" s="76"/>
      <c r="B288" s="76"/>
      <c r="C288" s="76"/>
      <c r="D288" s="76"/>
      <c r="E288" s="76"/>
      <c r="F288" s="78"/>
      <c r="G288" s="76"/>
      <c r="H288" s="76"/>
      <c r="I288" s="76"/>
      <c r="J288" s="76"/>
      <c r="K288" s="76"/>
      <c r="L288" s="79" t="s">
        <v>86</v>
      </c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6"/>
    </row>
    <row r="289" spans="1:26" ht="12" customHeight="1" x14ac:dyDescent="0.25">
      <c r="A289" s="76"/>
      <c r="B289" s="76"/>
      <c r="C289" s="76"/>
      <c r="D289" s="76"/>
      <c r="E289" s="76"/>
      <c r="F289" s="78"/>
      <c r="G289" s="76"/>
      <c r="H289" s="76"/>
      <c r="I289" s="76"/>
      <c r="J289" s="76"/>
      <c r="K289" s="76"/>
      <c r="L289" s="79" t="s">
        <v>86</v>
      </c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6"/>
    </row>
    <row r="290" spans="1:26" ht="12" customHeight="1" x14ac:dyDescent="0.25">
      <c r="A290" s="76"/>
      <c r="B290" s="76"/>
      <c r="C290" s="76"/>
      <c r="D290" s="76"/>
      <c r="E290" s="76"/>
      <c r="F290" s="78"/>
      <c r="G290" s="76"/>
      <c r="H290" s="76"/>
      <c r="I290" s="76"/>
      <c r="J290" s="76"/>
      <c r="K290" s="76"/>
      <c r="L290" s="79" t="s">
        <v>86</v>
      </c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6"/>
    </row>
    <row r="291" spans="1:26" ht="12" customHeight="1" x14ac:dyDescent="0.25">
      <c r="A291" s="76"/>
      <c r="B291" s="76"/>
      <c r="C291" s="76"/>
      <c r="D291" s="76"/>
      <c r="E291" s="76"/>
      <c r="F291" s="78"/>
      <c r="G291" s="76"/>
      <c r="H291" s="76"/>
      <c r="I291" s="76"/>
      <c r="J291" s="76"/>
      <c r="K291" s="76"/>
      <c r="L291" s="79" t="s">
        <v>86</v>
      </c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6"/>
    </row>
    <row r="292" spans="1:26" ht="12" customHeight="1" x14ac:dyDescent="0.25">
      <c r="A292" s="76"/>
      <c r="B292" s="76"/>
      <c r="C292" s="76"/>
      <c r="D292" s="76"/>
      <c r="E292" s="76"/>
      <c r="F292" s="78"/>
      <c r="G292" s="76"/>
      <c r="H292" s="76"/>
      <c r="I292" s="76"/>
      <c r="J292" s="76"/>
      <c r="K292" s="76"/>
      <c r="L292" s="79" t="s">
        <v>86</v>
      </c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6"/>
    </row>
    <row r="293" spans="1:26" ht="12" customHeight="1" x14ac:dyDescent="0.25">
      <c r="A293" s="76"/>
      <c r="B293" s="76"/>
      <c r="C293" s="76"/>
      <c r="D293" s="76"/>
      <c r="E293" s="76"/>
      <c r="F293" s="78"/>
      <c r="G293" s="76"/>
      <c r="H293" s="76"/>
      <c r="I293" s="76"/>
      <c r="J293" s="76"/>
      <c r="K293" s="76"/>
      <c r="L293" s="79" t="s">
        <v>86</v>
      </c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6"/>
    </row>
    <row r="294" spans="1:26" ht="12" customHeight="1" x14ac:dyDescent="0.25">
      <c r="A294" s="76"/>
      <c r="B294" s="76"/>
      <c r="C294" s="76"/>
      <c r="D294" s="76"/>
      <c r="E294" s="76"/>
      <c r="F294" s="78"/>
      <c r="G294" s="76"/>
      <c r="H294" s="76"/>
      <c r="I294" s="76"/>
      <c r="J294" s="76"/>
      <c r="K294" s="76"/>
      <c r="L294" s="79" t="s">
        <v>86</v>
      </c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6"/>
    </row>
    <row r="295" spans="1:26" ht="12" customHeight="1" x14ac:dyDescent="0.25">
      <c r="A295" s="76"/>
      <c r="B295" s="76"/>
      <c r="C295" s="76"/>
      <c r="D295" s="76"/>
      <c r="E295" s="76"/>
      <c r="F295" s="78"/>
      <c r="G295" s="76"/>
      <c r="H295" s="76"/>
      <c r="I295" s="76"/>
      <c r="J295" s="76"/>
      <c r="K295" s="76"/>
      <c r="L295" s="79" t="s">
        <v>86</v>
      </c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6"/>
    </row>
    <row r="296" spans="1:26" ht="12" customHeight="1" x14ac:dyDescent="0.25">
      <c r="A296" s="76"/>
      <c r="B296" s="76"/>
      <c r="C296" s="76"/>
      <c r="D296" s="76"/>
      <c r="E296" s="76"/>
      <c r="F296" s="78"/>
      <c r="G296" s="76"/>
      <c r="H296" s="76"/>
      <c r="I296" s="76"/>
      <c r="J296" s="76"/>
      <c r="K296" s="76"/>
      <c r="L296" s="79" t="s">
        <v>86</v>
      </c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6"/>
    </row>
    <row r="297" spans="1:26" ht="12" customHeight="1" x14ac:dyDescent="0.25">
      <c r="A297" s="76"/>
      <c r="B297" s="76"/>
      <c r="C297" s="76"/>
      <c r="D297" s="76"/>
      <c r="E297" s="76"/>
      <c r="F297" s="78"/>
      <c r="G297" s="76"/>
      <c r="H297" s="76"/>
      <c r="I297" s="76"/>
      <c r="J297" s="76"/>
      <c r="K297" s="76"/>
      <c r="L297" s="79" t="s">
        <v>86</v>
      </c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6"/>
    </row>
    <row r="298" spans="1:26" ht="12" customHeight="1" x14ac:dyDescent="0.25">
      <c r="A298" s="76"/>
      <c r="B298" s="76"/>
      <c r="C298" s="76"/>
      <c r="D298" s="76"/>
      <c r="E298" s="76"/>
      <c r="F298" s="78"/>
      <c r="G298" s="76"/>
      <c r="H298" s="76"/>
      <c r="I298" s="76"/>
      <c r="J298" s="76"/>
      <c r="K298" s="76"/>
      <c r="L298" s="79" t="s">
        <v>86</v>
      </c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6"/>
    </row>
    <row r="299" spans="1:26" ht="12" customHeight="1" x14ac:dyDescent="0.25">
      <c r="A299" s="76"/>
      <c r="B299" s="76"/>
      <c r="C299" s="76"/>
      <c r="D299" s="76"/>
      <c r="E299" s="76"/>
      <c r="F299" s="78"/>
      <c r="G299" s="76"/>
      <c r="H299" s="76"/>
      <c r="I299" s="76"/>
      <c r="J299" s="76"/>
      <c r="K299" s="76"/>
      <c r="L299" s="79" t="s">
        <v>86</v>
      </c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6"/>
    </row>
    <row r="300" spans="1:26" ht="12" customHeight="1" x14ac:dyDescent="0.25">
      <c r="A300" s="76"/>
      <c r="B300" s="76"/>
      <c r="C300" s="76"/>
      <c r="D300" s="76"/>
      <c r="E300" s="76"/>
      <c r="F300" s="78"/>
      <c r="G300" s="76"/>
      <c r="H300" s="76"/>
      <c r="I300" s="76"/>
      <c r="J300" s="76"/>
      <c r="K300" s="76"/>
      <c r="L300" s="79" t="s">
        <v>86</v>
      </c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6"/>
    </row>
    <row r="301" spans="1:26" ht="12" customHeight="1" x14ac:dyDescent="0.25">
      <c r="A301" s="76"/>
      <c r="B301" s="76"/>
      <c r="C301" s="76"/>
      <c r="D301" s="76"/>
      <c r="E301" s="76"/>
      <c r="F301" s="78"/>
      <c r="G301" s="76"/>
      <c r="H301" s="76"/>
      <c r="I301" s="76"/>
      <c r="J301" s="76"/>
      <c r="K301" s="76"/>
      <c r="L301" s="79" t="s">
        <v>86</v>
      </c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6"/>
    </row>
    <row r="302" spans="1:26" ht="12" customHeight="1" x14ac:dyDescent="0.25">
      <c r="A302" s="76"/>
      <c r="B302" s="76"/>
      <c r="C302" s="76"/>
      <c r="D302" s="76"/>
      <c r="E302" s="76"/>
      <c r="F302" s="78"/>
      <c r="G302" s="76"/>
      <c r="H302" s="76"/>
      <c r="I302" s="76"/>
      <c r="J302" s="76"/>
      <c r="K302" s="76"/>
      <c r="L302" s="79" t="s">
        <v>86</v>
      </c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6"/>
    </row>
    <row r="303" spans="1:26" ht="12" customHeight="1" x14ac:dyDescent="0.25">
      <c r="A303" s="76"/>
      <c r="B303" s="76"/>
      <c r="C303" s="76"/>
      <c r="D303" s="76"/>
      <c r="E303" s="76"/>
      <c r="F303" s="78"/>
      <c r="G303" s="76"/>
      <c r="H303" s="76"/>
      <c r="I303" s="76"/>
      <c r="J303" s="76"/>
      <c r="K303" s="76"/>
      <c r="L303" s="79" t="s">
        <v>86</v>
      </c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6"/>
    </row>
    <row r="304" spans="1:26" ht="12" customHeight="1" x14ac:dyDescent="0.25">
      <c r="A304" s="76"/>
      <c r="B304" s="76"/>
      <c r="C304" s="76"/>
      <c r="D304" s="76"/>
      <c r="E304" s="76"/>
      <c r="F304" s="78"/>
      <c r="G304" s="76"/>
      <c r="H304" s="76"/>
      <c r="I304" s="76"/>
      <c r="J304" s="76"/>
      <c r="K304" s="76"/>
      <c r="L304" s="79" t="s">
        <v>86</v>
      </c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6"/>
    </row>
    <row r="305" spans="1:26" ht="12" customHeight="1" x14ac:dyDescent="0.25">
      <c r="A305" s="76"/>
      <c r="B305" s="76"/>
      <c r="C305" s="76"/>
      <c r="D305" s="76"/>
      <c r="E305" s="76"/>
      <c r="F305" s="78"/>
      <c r="G305" s="76"/>
      <c r="H305" s="76"/>
      <c r="I305" s="76"/>
      <c r="J305" s="76"/>
      <c r="K305" s="76"/>
      <c r="L305" s="79" t="s">
        <v>86</v>
      </c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6"/>
    </row>
    <row r="306" spans="1:26" ht="12" customHeight="1" x14ac:dyDescent="0.25">
      <c r="A306" s="76"/>
      <c r="B306" s="76"/>
      <c r="C306" s="76"/>
      <c r="D306" s="76"/>
      <c r="E306" s="76"/>
      <c r="F306" s="78"/>
      <c r="G306" s="76"/>
      <c r="H306" s="76"/>
      <c r="I306" s="76"/>
      <c r="J306" s="76"/>
      <c r="K306" s="76"/>
      <c r="L306" s="79" t="s">
        <v>86</v>
      </c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  <c r="Z306" s="76"/>
    </row>
    <row r="307" spans="1:26" ht="12" customHeight="1" x14ac:dyDescent="0.25">
      <c r="A307" s="76"/>
      <c r="B307" s="76"/>
      <c r="C307" s="76"/>
      <c r="D307" s="76"/>
      <c r="E307" s="76"/>
      <c r="F307" s="78"/>
      <c r="G307" s="76"/>
      <c r="H307" s="76"/>
      <c r="I307" s="76"/>
      <c r="J307" s="76"/>
      <c r="K307" s="76"/>
      <c r="L307" s="79" t="s">
        <v>86</v>
      </c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  <c r="Z307" s="76"/>
    </row>
    <row r="308" spans="1:26" ht="12" customHeight="1" x14ac:dyDescent="0.25">
      <c r="A308" s="76"/>
      <c r="B308" s="76"/>
      <c r="C308" s="76"/>
      <c r="D308" s="76"/>
      <c r="E308" s="76"/>
      <c r="F308" s="78"/>
      <c r="G308" s="76"/>
      <c r="H308" s="76"/>
      <c r="I308" s="76"/>
      <c r="J308" s="76"/>
      <c r="K308" s="76"/>
      <c r="L308" s="79" t="s">
        <v>86</v>
      </c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  <c r="Z308" s="76"/>
    </row>
    <row r="309" spans="1:26" ht="12" customHeight="1" x14ac:dyDescent="0.25">
      <c r="A309" s="76"/>
      <c r="B309" s="76"/>
      <c r="C309" s="76"/>
      <c r="D309" s="76"/>
      <c r="E309" s="76"/>
      <c r="F309" s="78"/>
      <c r="G309" s="76"/>
      <c r="H309" s="76"/>
      <c r="I309" s="76"/>
      <c r="J309" s="76"/>
      <c r="K309" s="76"/>
      <c r="L309" s="79" t="s">
        <v>86</v>
      </c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  <c r="Z309" s="76"/>
    </row>
    <row r="310" spans="1:26" ht="12" customHeight="1" x14ac:dyDescent="0.25">
      <c r="A310" s="76"/>
      <c r="B310" s="76"/>
      <c r="C310" s="76"/>
      <c r="D310" s="76"/>
      <c r="E310" s="76"/>
      <c r="F310" s="78"/>
      <c r="G310" s="76"/>
      <c r="H310" s="76"/>
      <c r="I310" s="76"/>
      <c r="J310" s="76"/>
      <c r="K310" s="76"/>
      <c r="L310" s="79" t="s">
        <v>86</v>
      </c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  <c r="Z310" s="76"/>
    </row>
    <row r="311" spans="1:26" ht="12" customHeight="1" x14ac:dyDescent="0.25">
      <c r="A311" s="76"/>
      <c r="B311" s="76"/>
      <c r="C311" s="76"/>
      <c r="D311" s="76"/>
      <c r="E311" s="76"/>
      <c r="F311" s="78"/>
      <c r="G311" s="76"/>
      <c r="H311" s="76"/>
      <c r="I311" s="76"/>
      <c r="J311" s="76"/>
      <c r="K311" s="76"/>
      <c r="L311" s="79" t="s">
        <v>86</v>
      </c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  <c r="Z311" s="76"/>
    </row>
    <row r="312" spans="1:26" ht="12" customHeight="1" x14ac:dyDescent="0.25">
      <c r="A312" s="76"/>
      <c r="B312" s="76"/>
      <c r="C312" s="76"/>
      <c r="D312" s="76"/>
      <c r="E312" s="76"/>
      <c r="F312" s="78"/>
      <c r="G312" s="76"/>
      <c r="H312" s="76"/>
      <c r="I312" s="76"/>
      <c r="J312" s="76"/>
      <c r="K312" s="76"/>
      <c r="L312" s="79" t="s">
        <v>86</v>
      </c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  <c r="Z312" s="76"/>
    </row>
    <row r="313" spans="1:26" ht="12" customHeight="1" x14ac:dyDescent="0.25">
      <c r="A313" s="76"/>
      <c r="B313" s="76"/>
      <c r="C313" s="76"/>
      <c r="D313" s="76"/>
      <c r="E313" s="76"/>
      <c r="F313" s="78"/>
      <c r="G313" s="76"/>
      <c r="H313" s="76"/>
      <c r="I313" s="76"/>
      <c r="J313" s="76"/>
      <c r="K313" s="76"/>
      <c r="L313" s="79" t="s">
        <v>86</v>
      </c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  <c r="Z313" s="76"/>
    </row>
    <row r="314" spans="1:26" ht="12" customHeight="1" x14ac:dyDescent="0.25">
      <c r="A314" s="76"/>
      <c r="B314" s="76"/>
      <c r="C314" s="76"/>
      <c r="D314" s="76"/>
      <c r="E314" s="76"/>
      <c r="F314" s="78"/>
      <c r="G314" s="76"/>
      <c r="H314" s="76"/>
      <c r="I314" s="76"/>
      <c r="J314" s="76"/>
      <c r="K314" s="76"/>
      <c r="L314" s="79" t="s">
        <v>86</v>
      </c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  <c r="Z314" s="76"/>
    </row>
    <row r="315" spans="1:26" ht="12" customHeight="1" x14ac:dyDescent="0.25">
      <c r="A315" s="76"/>
      <c r="B315" s="76"/>
      <c r="C315" s="76"/>
      <c r="D315" s="76"/>
      <c r="E315" s="76"/>
      <c r="F315" s="78"/>
      <c r="G315" s="76"/>
      <c r="H315" s="76"/>
      <c r="I315" s="76"/>
      <c r="J315" s="76"/>
      <c r="K315" s="76"/>
      <c r="L315" s="79" t="s">
        <v>86</v>
      </c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  <c r="Z315" s="76"/>
    </row>
    <row r="316" spans="1:26" ht="12" customHeight="1" x14ac:dyDescent="0.25">
      <c r="A316" s="76"/>
      <c r="B316" s="76"/>
      <c r="C316" s="76"/>
      <c r="D316" s="76"/>
      <c r="E316" s="76"/>
      <c r="F316" s="78"/>
      <c r="G316" s="76"/>
      <c r="H316" s="76"/>
      <c r="I316" s="76"/>
      <c r="J316" s="76"/>
      <c r="K316" s="76"/>
      <c r="L316" s="79" t="s">
        <v>86</v>
      </c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  <c r="Z316" s="76"/>
    </row>
    <row r="317" spans="1:26" ht="12" customHeight="1" x14ac:dyDescent="0.25">
      <c r="A317" s="76"/>
      <c r="B317" s="76"/>
      <c r="C317" s="76"/>
      <c r="D317" s="76"/>
      <c r="E317" s="76"/>
      <c r="F317" s="78"/>
      <c r="G317" s="76"/>
      <c r="H317" s="76"/>
      <c r="I317" s="76"/>
      <c r="J317" s="76"/>
      <c r="K317" s="76"/>
      <c r="L317" s="79" t="s">
        <v>86</v>
      </c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  <c r="Z317" s="76"/>
    </row>
    <row r="318" spans="1:26" ht="12" customHeight="1" x14ac:dyDescent="0.25">
      <c r="A318" s="76"/>
      <c r="B318" s="76"/>
      <c r="C318" s="76"/>
      <c r="D318" s="76"/>
      <c r="E318" s="76"/>
      <c r="F318" s="78"/>
      <c r="G318" s="76"/>
      <c r="H318" s="76"/>
      <c r="I318" s="76"/>
      <c r="J318" s="76"/>
      <c r="K318" s="76"/>
      <c r="L318" s="79" t="s">
        <v>86</v>
      </c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  <c r="Z318" s="76"/>
    </row>
    <row r="319" spans="1:26" ht="12" customHeight="1" x14ac:dyDescent="0.25">
      <c r="A319" s="76"/>
      <c r="B319" s="76"/>
      <c r="C319" s="76"/>
      <c r="D319" s="76"/>
      <c r="E319" s="76"/>
      <c r="F319" s="78"/>
      <c r="G319" s="76"/>
      <c r="H319" s="76"/>
      <c r="I319" s="76"/>
      <c r="J319" s="76"/>
      <c r="K319" s="76"/>
      <c r="L319" s="79" t="s">
        <v>86</v>
      </c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6"/>
    </row>
    <row r="320" spans="1:26" ht="12" customHeight="1" x14ac:dyDescent="0.25">
      <c r="A320" s="76"/>
      <c r="B320" s="76"/>
      <c r="C320" s="76"/>
      <c r="D320" s="76"/>
      <c r="E320" s="76"/>
      <c r="F320" s="78"/>
      <c r="G320" s="76"/>
      <c r="H320" s="76"/>
      <c r="I320" s="76"/>
      <c r="J320" s="76"/>
      <c r="K320" s="76"/>
      <c r="L320" s="79" t="s">
        <v>86</v>
      </c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  <c r="Z320" s="76"/>
    </row>
    <row r="321" spans="1:26" ht="12" customHeight="1" x14ac:dyDescent="0.25">
      <c r="A321" s="76"/>
      <c r="B321" s="76"/>
      <c r="C321" s="76"/>
      <c r="D321" s="76"/>
      <c r="E321" s="76"/>
      <c r="F321" s="78"/>
      <c r="G321" s="76"/>
      <c r="H321" s="76"/>
      <c r="I321" s="76"/>
      <c r="J321" s="76"/>
      <c r="K321" s="76"/>
      <c r="L321" s="79" t="s">
        <v>86</v>
      </c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  <c r="Z321" s="76"/>
    </row>
    <row r="322" spans="1:26" ht="12" customHeight="1" x14ac:dyDescent="0.25">
      <c r="A322" s="76"/>
      <c r="B322" s="76"/>
      <c r="C322" s="76"/>
      <c r="D322" s="76"/>
      <c r="E322" s="76"/>
      <c r="F322" s="78"/>
      <c r="G322" s="76"/>
      <c r="H322" s="76"/>
      <c r="I322" s="76"/>
      <c r="J322" s="76"/>
      <c r="K322" s="76"/>
      <c r="L322" s="79" t="s">
        <v>86</v>
      </c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  <c r="Z322" s="76"/>
    </row>
    <row r="323" spans="1:26" ht="12" customHeight="1" x14ac:dyDescent="0.25">
      <c r="A323" s="76"/>
      <c r="B323" s="76"/>
      <c r="C323" s="76"/>
      <c r="D323" s="76"/>
      <c r="E323" s="76"/>
      <c r="F323" s="78"/>
      <c r="G323" s="76"/>
      <c r="H323" s="76"/>
      <c r="I323" s="76"/>
      <c r="J323" s="76"/>
      <c r="K323" s="76"/>
      <c r="L323" s="79" t="s">
        <v>86</v>
      </c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6"/>
    </row>
    <row r="324" spans="1:26" ht="12" customHeight="1" x14ac:dyDescent="0.25">
      <c r="A324" s="76"/>
      <c r="B324" s="76"/>
      <c r="C324" s="76"/>
      <c r="D324" s="76"/>
      <c r="E324" s="76"/>
      <c r="F324" s="78"/>
      <c r="G324" s="76"/>
      <c r="H324" s="76"/>
      <c r="I324" s="76"/>
      <c r="J324" s="76"/>
      <c r="K324" s="76"/>
      <c r="L324" s="79" t="s">
        <v>86</v>
      </c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  <c r="Z324" s="76"/>
    </row>
    <row r="325" spans="1:26" ht="12" customHeight="1" x14ac:dyDescent="0.25">
      <c r="A325" s="76"/>
      <c r="B325" s="76"/>
      <c r="C325" s="76"/>
      <c r="D325" s="76"/>
      <c r="E325" s="76"/>
      <c r="F325" s="78"/>
      <c r="G325" s="76"/>
      <c r="H325" s="76"/>
      <c r="I325" s="76"/>
      <c r="J325" s="76"/>
      <c r="K325" s="76"/>
      <c r="L325" s="79" t="s">
        <v>86</v>
      </c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  <c r="Z325" s="76"/>
    </row>
    <row r="326" spans="1:26" ht="12" customHeight="1" x14ac:dyDescent="0.25">
      <c r="A326" s="76"/>
      <c r="B326" s="76"/>
      <c r="C326" s="76"/>
      <c r="D326" s="76"/>
      <c r="E326" s="76"/>
      <c r="F326" s="78"/>
      <c r="G326" s="76"/>
      <c r="H326" s="76"/>
      <c r="I326" s="76"/>
      <c r="J326" s="76"/>
      <c r="K326" s="76"/>
      <c r="L326" s="79" t="s">
        <v>86</v>
      </c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  <c r="Z326" s="76"/>
    </row>
    <row r="327" spans="1:26" ht="12" customHeight="1" x14ac:dyDescent="0.25">
      <c r="A327" s="76"/>
      <c r="B327" s="76"/>
      <c r="C327" s="76"/>
      <c r="D327" s="76"/>
      <c r="E327" s="76"/>
      <c r="F327" s="78"/>
      <c r="G327" s="76"/>
      <c r="H327" s="76"/>
      <c r="I327" s="76"/>
      <c r="J327" s="76"/>
      <c r="K327" s="76"/>
      <c r="L327" s="79" t="s">
        <v>86</v>
      </c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  <c r="Z327" s="76"/>
    </row>
    <row r="328" spans="1:26" ht="12" customHeight="1" x14ac:dyDescent="0.25">
      <c r="A328" s="76"/>
      <c r="B328" s="76"/>
      <c r="C328" s="76"/>
      <c r="D328" s="76"/>
      <c r="E328" s="76"/>
      <c r="F328" s="78"/>
      <c r="G328" s="76"/>
      <c r="H328" s="76"/>
      <c r="I328" s="76"/>
      <c r="J328" s="76"/>
      <c r="K328" s="76"/>
      <c r="L328" s="79" t="s">
        <v>86</v>
      </c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6"/>
    </row>
    <row r="329" spans="1:26" ht="12" customHeight="1" x14ac:dyDescent="0.25">
      <c r="A329" s="76"/>
      <c r="B329" s="76"/>
      <c r="C329" s="76"/>
      <c r="D329" s="76"/>
      <c r="E329" s="76"/>
      <c r="F329" s="78"/>
      <c r="G329" s="76"/>
      <c r="H329" s="76"/>
      <c r="I329" s="76"/>
      <c r="J329" s="76"/>
      <c r="K329" s="76"/>
      <c r="L329" s="79" t="s">
        <v>86</v>
      </c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  <c r="Z329" s="76"/>
    </row>
    <row r="330" spans="1:26" ht="12" customHeight="1" x14ac:dyDescent="0.25">
      <c r="A330" s="76"/>
      <c r="B330" s="76"/>
      <c r="C330" s="76"/>
      <c r="D330" s="76"/>
      <c r="E330" s="76"/>
      <c r="F330" s="78"/>
      <c r="G330" s="76"/>
      <c r="H330" s="76"/>
      <c r="I330" s="76"/>
      <c r="J330" s="76"/>
      <c r="K330" s="76"/>
      <c r="L330" s="79" t="s">
        <v>86</v>
      </c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  <c r="Z330" s="76"/>
    </row>
    <row r="331" spans="1:26" ht="12" customHeight="1" x14ac:dyDescent="0.25">
      <c r="A331" s="76"/>
      <c r="B331" s="76"/>
      <c r="C331" s="76"/>
      <c r="D331" s="76"/>
      <c r="E331" s="76"/>
      <c r="F331" s="78"/>
      <c r="G331" s="76"/>
      <c r="H331" s="76"/>
      <c r="I331" s="76"/>
      <c r="J331" s="76"/>
      <c r="K331" s="76"/>
      <c r="L331" s="79" t="s">
        <v>86</v>
      </c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  <c r="Z331" s="76"/>
    </row>
    <row r="332" spans="1:26" ht="12" customHeight="1" x14ac:dyDescent="0.25">
      <c r="A332" s="76"/>
      <c r="B332" s="76"/>
      <c r="C332" s="76"/>
      <c r="D332" s="76"/>
      <c r="E332" s="76"/>
      <c r="F332" s="78"/>
      <c r="G332" s="76"/>
      <c r="H332" s="76"/>
      <c r="I332" s="76"/>
      <c r="J332" s="76"/>
      <c r="K332" s="76"/>
      <c r="L332" s="79" t="s">
        <v>86</v>
      </c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  <c r="Z332" s="76"/>
    </row>
    <row r="333" spans="1:26" ht="12" customHeight="1" x14ac:dyDescent="0.25">
      <c r="A333" s="76"/>
      <c r="B333" s="76"/>
      <c r="C333" s="76"/>
      <c r="D333" s="76"/>
      <c r="E333" s="76"/>
      <c r="F333" s="78"/>
      <c r="G333" s="76"/>
      <c r="H333" s="76"/>
      <c r="I333" s="76"/>
      <c r="J333" s="76"/>
      <c r="K333" s="76"/>
      <c r="L333" s="79" t="s">
        <v>86</v>
      </c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  <c r="Z333" s="76"/>
    </row>
    <row r="334" spans="1:26" ht="12" customHeight="1" x14ac:dyDescent="0.25">
      <c r="A334" s="76"/>
      <c r="B334" s="76"/>
      <c r="C334" s="76"/>
      <c r="D334" s="76"/>
      <c r="E334" s="76"/>
      <c r="F334" s="78"/>
      <c r="G334" s="76"/>
      <c r="H334" s="76"/>
      <c r="I334" s="76"/>
      <c r="J334" s="76"/>
      <c r="K334" s="76"/>
      <c r="L334" s="79" t="s">
        <v>86</v>
      </c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  <c r="Z334" s="76"/>
    </row>
    <row r="335" spans="1:26" ht="12" customHeight="1" x14ac:dyDescent="0.25">
      <c r="A335" s="76"/>
      <c r="B335" s="76"/>
      <c r="C335" s="76"/>
      <c r="D335" s="76"/>
      <c r="E335" s="76"/>
      <c r="F335" s="78"/>
      <c r="G335" s="76"/>
      <c r="H335" s="76"/>
      <c r="I335" s="76"/>
      <c r="J335" s="76"/>
      <c r="K335" s="76"/>
      <c r="L335" s="79" t="s">
        <v>86</v>
      </c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  <c r="Z335" s="76"/>
    </row>
    <row r="336" spans="1:26" ht="12" customHeight="1" x14ac:dyDescent="0.25">
      <c r="A336" s="76"/>
      <c r="B336" s="76"/>
      <c r="C336" s="76"/>
      <c r="D336" s="76"/>
      <c r="E336" s="76"/>
      <c r="F336" s="78"/>
      <c r="G336" s="76"/>
      <c r="H336" s="76"/>
      <c r="I336" s="76"/>
      <c r="J336" s="76"/>
      <c r="K336" s="76"/>
      <c r="L336" s="79" t="s">
        <v>86</v>
      </c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  <c r="Z336" s="76"/>
    </row>
    <row r="337" spans="1:26" ht="12" customHeight="1" x14ac:dyDescent="0.25">
      <c r="A337" s="76"/>
      <c r="B337" s="76"/>
      <c r="C337" s="76"/>
      <c r="D337" s="76"/>
      <c r="E337" s="76"/>
      <c r="F337" s="78"/>
      <c r="G337" s="76"/>
      <c r="H337" s="76"/>
      <c r="I337" s="76"/>
      <c r="J337" s="76"/>
      <c r="K337" s="76"/>
      <c r="L337" s="79" t="s">
        <v>86</v>
      </c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  <c r="Z337" s="76"/>
    </row>
    <row r="338" spans="1:26" ht="12" customHeight="1" x14ac:dyDescent="0.25">
      <c r="A338" s="76"/>
      <c r="B338" s="76"/>
      <c r="C338" s="76"/>
      <c r="D338" s="76"/>
      <c r="E338" s="76"/>
      <c r="F338" s="78"/>
      <c r="G338" s="76"/>
      <c r="H338" s="76"/>
      <c r="I338" s="76"/>
      <c r="J338" s="76"/>
      <c r="K338" s="76"/>
      <c r="L338" s="79" t="s">
        <v>86</v>
      </c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  <c r="Z338" s="76"/>
    </row>
    <row r="339" spans="1:26" ht="12" customHeight="1" x14ac:dyDescent="0.25">
      <c r="A339" s="76"/>
      <c r="B339" s="76"/>
      <c r="C339" s="76"/>
      <c r="D339" s="76"/>
      <c r="E339" s="76"/>
      <c r="F339" s="78"/>
      <c r="G339" s="76"/>
      <c r="H339" s="76"/>
      <c r="I339" s="76"/>
      <c r="J339" s="76"/>
      <c r="K339" s="76"/>
      <c r="L339" s="79" t="s">
        <v>86</v>
      </c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  <c r="Z339" s="76"/>
    </row>
    <row r="340" spans="1:26" ht="12" customHeight="1" x14ac:dyDescent="0.25">
      <c r="A340" s="76"/>
      <c r="B340" s="76"/>
      <c r="C340" s="76"/>
      <c r="D340" s="76"/>
      <c r="E340" s="76"/>
      <c r="F340" s="78"/>
      <c r="G340" s="76"/>
      <c r="H340" s="76"/>
      <c r="I340" s="76"/>
      <c r="J340" s="76"/>
      <c r="K340" s="76"/>
      <c r="L340" s="79" t="s">
        <v>86</v>
      </c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  <c r="Z340" s="76"/>
    </row>
    <row r="341" spans="1:26" ht="12" customHeight="1" x14ac:dyDescent="0.25">
      <c r="A341" s="76"/>
      <c r="B341" s="76"/>
      <c r="C341" s="76"/>
      <c r="D341" s="76"/>
      <c r="E341" s="76"/>
      <c r="F341" s="78"/>
      <c r="G341" s="76"/>
      <c r="H341" s="76"/>
      <c r="I341" s="76"/>
      <c r="J341" s="76"/>
      <c r="K341" s="76"/>
      <c r="L341" s="79" t="s">
        <v>86</v>
      </c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  <c r="Z341" s="76"/>
    </row>
    <row r="342" spans="1:26" ht="12" customHeight="1" x14ac:dyDescent="0.25">
      <c r="A342" s="76"/>
      <c r="B342" s="76"/>
      <c r="C342" s="76"/>
      <c r="D342" s="76"/>
      <c r="E342" s="76"/>
      <c r="F342" s="78"/>
      <c r="G342" s="76"/>
      <c r="H342" s="76"/>
      <c r="I342" s="76"/>
      <c r="J342" s="76"/>
      <c r="K342" s="76"/>
      <c r="L342" s="79" t="s">
        <v>86</v>
      </c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  <c r="Z342" s="76"/>
    </row>
    <row r="343" spans="1:26" ht="12" customHeight="1" x14ac:dyDescent="0.25">
      <c r="A343" s="76"/>
      <c r="B343" s="76"/>
      <c r="C343" s="76"/>
      <c r="D343" s="76"/>
      <c r="E343" s="76"/>
      <c r="F343" s="78"/>
      <c r="G343" s="76"/>
      <c r="H343" s="76"/>
      <c r="I343" s="76"/>
      <c r="J343" s="76"/>
      <c r="K343" s="76"/>
      <c r="L343" s="79" t="s">
        <v>86</v>
      </c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  <c r="Z343" s="76"/>
    </row>
    <row r="344" spans="1:26" ht="12" customHeight="1" x14ac:dyDescent="0.25">
      <c r="A344" s="76"/>
      <c r="B344" s="76"/>
      <c r="C344" s="76"/>
      <c r="D344" s="76"/>
      <c r="E344" s="76"/>
      <c r="F344" s="78"/>
      <c r="G344" s="76"/>
      <c r="H344" s="76"/>
      <c r="I344" s="76"/>
      <c r="J344" s="76"/>
      <c r="K344" s="76"/>
      <c r="L344" s="79" t="s">
        <v>86</v>
      </c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  <c r="Z344" s="76"/>
    </row>
    <row r="345" spans="1:26" ht="12" customHeight="1" x14ac:dyDescent="0.25">
      <c r="A345" s="76"/>
      <c r="B345" s="76"/>
      <c r="C345" s="76"/>
      <c r="D345" s="76"/>
      <c r="E345" s="76"/>
      <c r="F345" s="78"/>
      <c r="G345" s="76"/>
      <c r="H345" s="76"/>
      <c r="I345" s="76"/>
      <c r="J345" s="76"/>
      <c r="K345" s="76"/>
      <c r="L345" s="79" t="s">
        <v>86</v>
      </c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  <c r="Z345" s="76"/>
    </row>
    <row r="346" spans="1:26" ht="12" customHeight="1" x14ac:dyDescent="0.25">
      <c r="A346" s="76"/>
      <c r="B346" s="76"/>
      <c r="C346" s="76"/>
      <c r="D346" s="76"/>
      <c r="E346" s="76"/>
      <c r="F346" s="78"/>
      <c r="G346" s="76"/>
      <c r="H346" s="76"/>
      <c r="I346" s="76"/>
      <c r="J346" s="76"/>
      <c r="K346" s="76"/>
      <c r="L346" s="79" t="s">
        <v>86</v>
      </c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  <c r="Z346" s="76"/>
    </row>
    <row r="347" spans="1:26" ht="12" customHeight="1" x14ac:dyDescent="0.25">
      <c r="A347" s="76"/>
      <c r="B347" s="76"/>
      <c r="C347" s="76"/>
      <c r="D347" s="76"/>
      <c r="E347" s="76"/>
      <c r="F347" s="78"/>
      <c r="G347" s="76"/>
      <c r="H347" s="76"/>
      <c r="I347" s="76"/>
      <c r="J347" s="76"/>
      <c r="K347" s="76"/>
      <c r="L347" s="79" t="s">
        <v>86</v>
      </c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  <c r="Z347" s="76"/>
    </row>
    <row r="348" spans="1:26" ht="12" customHeight="1" x14ac:dyDescent="0.25">
      <c r="A348" s="76"/>
      <c r="B348" s="76"/>
      <c r="C348" s="76"/>
      <c r="D348" s="76"/>
      <c r="E348" s="76"/>
      <c r="F348" s="78"/>
      <c r="G348" s="76"/>
      <c r="H348" s="76"/>
      <c r="I348" s="76"/>
      <c r="J348" s="76"/>
      <c r="K348" s="76"/>
      <c r="L348" s="79" t="s">
        <v>86</v>
      </c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  <c r="Z348" s="76"/>
    </row>
    <row r="349" spans="1:26" ht="12" customHeight="1" x14ac:dyDescent="0.25">
      <c r="A349" s="76"/>
      <c r="B349" s="76"/>
      <c r="C349" s="76"/>
      <c r="D349" s="76"/>
      <c r="E349" s="76"/>
      <c r="F349" s="78"/>
      <c r="G349" s="76"/>
      <c r="H349" s="76"/>
      <c r="I349" s="76"/>
      <c r="J349" s="76"/>
      <c r="K349" s="76"/>
      <c r="L349" s="79" t="s">
        <v>86</v>
      </c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  <c r="Z349" s="76"/>
    </row>
    <row r="350" spans="1:26" ht="12" customHeight="1" x14ac:dyDescent="0.25">
      <c r="A350" s="76"/>
      <c r="B350" s="76"/>
      <c r="C350" s="76"/>
      <c r="D350" s="76"/>
      <c r="E350" s="76"/>
      <c r="F350" s="78"/>
      <c r="G350" s="76"/>
      <c r="H350" s="76"/>
      <c r="I350" s="76"/>
      <c r="J350" s="76"/>
      <c r="K350" s="76"/>
      <c r="L350" s="79" t="s">
        <v>86</v>
      </c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  <c r="Z350" s="76"/>
    </row>
    <row r="351" spans="1:26" ht="12" customHeight="1" x14ac:dyDescent="0.25">
      <c r="A351" s="76"/>
      <c r="B351" s="76"/>
      <c r="C351" s="76"/>
      <c r="D351" s="76"/>
      <c r="E351" s="76"/>
      <c r="F351" s="78"/>
      <c r="G351" s="76"/>
      <c r="H351" s="76"/>
      <c r="I351" s="76"/>
      <c r="J351" s="76"/>
      <c r="K351" s="76"/>
      <c r="L351" s="79" t="s">
        <v>86</v>
      </c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  <c r="Z351" s="76"/>
    </row>
    <row r="352" spans="1:26" ht="12" customHeight="1" x14ac:dyDescent="0.25">
      <c r="A352" s="76"/>
      <c r="B352" s="76"/>
      <c r="C352" s="76"/>
      <c r="D352" s="76"/>
      <c r="E352" s="76"/>
      <c r="F352" s="78"/>
      <c r="G352" s="76"/>
      <c r="H352" s="76"/>
      <c r="I352" s="76"/>
      <c r="J352" s="76"/>
      <c r="K352" s="76"/>
      <c r="L352" s="79" t="s">
        <v>86</v>
      </c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  <c r="Z352" s="76"/>
    </row>
    <row r="353" spans="1:26" ht="12" customHeight="1" x14ac:dyDescent="0.25">
      <c r="A353" s="76"/>
      <c r="B353" s="76"/>
      <c r="C353" s="76"/>
      <c r="D353" s="76"/>
      <c r="E353" s="76"/>
      <c r="F353" s="78"/>
      <c r="G353" s="76"/>
      <c r="H353" s="76"/>
      <c r="I353" s="76"/>
      <c r="J353" s="76"/>
      <c r="K353" s="76"/>
      <c r="L353" s="79" t="s">
        <v>86</v>
      </c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  <c r="Z353" s="76"/>
    </row>
    <row r="354" spans="1:26" ht="12" customHeight="1" x14ac:dyDescent="0.25">
      <c r="A354" s="76"/>
      <c r="B354" s="76"/>
      <c r="C354" s="76"/>
      <c r="D354" s="76"/>
      <c r="E354" s="76"/>
      <c r="F354" s="78"/>
      <c r="G354" s="76"/>
      <c r="H354" s="76"/>
      <c r="I354" s="76"/>
      <c r="J354" s="76"/>
      <c r="K354" s="76"/>
      <c r="L354" s="79" t="s">
        <v>86</v>
      </c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6"/>
    </row>
    <row r="355" spans="1:26" ht="12" customHeight="1" x14ac:dyDescent="0.25">
      <c r="A355" s="76"/>
      <c r="B355" s="76"/>
      <c r="C355" s="76"/>
      <c r="D355" s="76"/>
      <c r="E355" s="76"/>
      <c r="F355" s="78"/>
      <c r="G355" s="76"/>
      <c r="H355" s="76"/>
      <c r="I355" s="76"/>
      <c r="J355" s="76"/>
      <c r="K355" s="76"/>
      <c r="L355" s="79" t="s">
        <v>86</v>
      </c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  <c r="Z355" s="76"/>
    </row>
    <row r="356" spans="1:26" ht="12" customHeight="1" x14ac:dyDescent="0.25">
      <c r="A356" s="76"/>
      <c r="B356" s="76"/>
      <c r="C356" s="76"/>
      <c r="D356" s="76"/>
      <c r="E356" s="76"/>
      <c r="F356" s="78"/>
      <c r="G356" s="76"/>
      <c r="H356" s="76"/>
      <c r="I356" s="76"/>
      <c r="J356" s="76"/>
      <c r="K356" s="76"/>
      <c r="L356" s="79" t="s">
        <v>86</v>
      </c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  <c r="Z356" s="76"/>
    </row>
    <row r="357" spans="1:26" ht="12" customHeight="1" x14ac:dyDescent="0.25">
      <c r="A357" s="76"/>
      <c r="B357" s="76"/>
      <c r="C357" s="76"/>
      <c r="D357" s="76"/>
      <c r="E357" s="76"/>
      <c r="F357" s="78"/>
      <c r="G357" s="76"/>
      <c r="H357" s="76"/>
      <c r="I357" s="76"/>
      <c r="J357" s="76"/>
      <c r="K357" s="76"/>
      <c r="L357" s="79" t="s">
        <v>86</v>
      </c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  <c r="Z357" s="76"/>
    </row>
    <row r="358" spans="1:26" ht="12" customHeight="1" x14ac:dyDescent="0.25">
      <c r="A358" s="76"/>
      <c r="B358" s="76"/>
      <c r="C358" s="76"/>
      <c r="D358" s="76"/>
      <c r="E358" s="76"/>
      <c r="F358" s="78"/>
      <c r="G358" s="76"/>
      <c r="H358" s="76"/>
      <c r="I358" s="76"/>
      <c r="J358" s="76"/>
      <c r="K358" s="76"/>
      <c r="L358" s="79" t="s">
        <v>86</v>
      </c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  <c r="Z358" s="76"/>
    </row>
    <row r="359" spans="1:26" ht="12" customHeight="1" x14ac:dyDescent="0.25">
      <c r="A359" s="76"/>
      <c r="B359" s="76"/>
      <c r="C359" s="76"/>
      <c r="D359" s="76"/>
      <c r="E359" s="76"/>
      <c r="F359" s="78"/>
      <c r="G359" s="76"/>
      <c r="H359" s="76"/>
      <c r="I359" s="76"/>
      <c r="J359" s="76"/>
      <c r="K359" s="76"/>
      <c r="L359" s="79" t="s">
        <v>86</v>
      </c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  <c r="Z359" s="76"/>
    </row>
    <row r="360" spans="1:26" ht="12" customHeight="1" x14ac:dyDescent="0.25">
      <c r="A360" s="76"/>
      <c r="B360" s="76"/>
      <c r="C360" s="76"/>
      <c r="D360" s="76"/>
      <c r="E360" s="76"/>
      <c r="F360" s="78"/>
      <c r="G360" s="76"/>
      <c r="H360" s="76"/>
      <c r="I360" s="76"/>
      <c r="J360" s="76"/>
      <c r="K360" s="76"/>
      <c r="L360" s="79" t="s">
        <v>86</v>
      </c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  <c r="Z360" s="76"/>
    </row>
    <row r="361" spans="1:26" ht="12" customHeight="1" x14ac:dyDescent="0.25">
      <c r="A361" s="76"/>
      <c r="B361" s="76"/>
      <c r="C361" s="76"/>
      <c r="D361" s="76"/>
      <c r="E361" s="76"/>
      <c r="F361" s="78"/>
      <c r="G361" s="76"/>
      <c r="H361" s="76"/>
      <c r="I361" s="76"/>
      <c r="J361" s="76"/>
      <c r="K361" s="76"/>
      <c r="L361" s="79" t="s">
        <v>86</v>
      </c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  <c r="Z361" s="76"/>
    </row>
    <row r="362" spans="1:26" ht="12" customHeight="1" x14ac:dyDescent="0.25">
      <c r="A362" s="76"/>
      <c r="B362" s="76"/>
      <c r="C362" s="76"/>
      <c r="D362" s="76"/>
      <c r="E362" s="76"/>
      <c r="F362" s="78"/>
      <c r="G362" s="76"/>
      <c r="H362" s="76"/>
      <c r="I362" s="76"/>
      <c r="J362" s="76"/>
      <c r="K362" s="76"/>
      <c r="L362" s="79" t="s">
        <v>86</v>
      </c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  <c r="Z362" s="76"/>
    </row>
    <row r="363" spans="1:26" ht="12" customHeight="1" x14ac:dyDescent="0.25">
      <c r="A363" s="76"/>
      <c r="B363" s="76"/>
      <c r="C363" s="76"/>
      <c r="D363" s="76"/>
      <c r="E363" s="76"/>
      <c r="F363" s="78"/>
      <c r="G363" s="76"/>
      <c r="H363" s="76"/>
      <c r="I363" s="76"/>
      <c r="J363" s="76"/>
      <c r="K363" s="76"/>
      <c r="L363" s="79" t="s">
        <v>86</v>
      </c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  <c r="Z363" s="76"/>
    </row>
    <row r="364" spans="1:26" ht="12" customHeight="1" x14ac:dyDescent="0.25">
      <c r="A364" s="76"/>
      <c r="B364" s="76"/>
      <c r="C364" s="76"/>
      <c r="D364" s="76"/>
      <c r="E364" s="76"/>
      <c r="F364" s="78"/>
      <c r="G364" s="76"/>
      <c r="H364" s="76"/>
      <c r="I364" s="76"/>
      <c r="J364" s="76"/>
      <c r="K364" s="76"/>
      <c r="L364" s="79" t="s">
        <v>86</v>
      </c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  <c r="Z364" s="76"/>
    </row>
    <row r="365" spans="1:26" ht="12" customHeight="1" x14ac:dyDescent="0.25">
      <c r="A365" s="76"/>
      <c r="B365" s="76"/>
      <c r="C365" s="76"/>
      <c r="D365" s="76"/>
      <c r="E365" s="76"/>
      <c r="F365" s="78"/>
      <c r="G365" s="76"/>
      <c r="H365" s="76"/>
      <c r="I365" s="76"/>
      <c r="J365" s="76"/>
      <c r="K365" s="76"/>
      <c r="L365" s="79" t="s">
        <v>86</v>
      </c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  <c r="Z365" s="76"/>
    </row>
    <row r="366" spans="1:26" ht="12" customHeight="1" x14ac:dyDescent="0.25">
      <c r="A366" s="76"/>
      <c r="B366" s="76"/>
      <c r="C366" s="76"/>
      <c r="D366" s="76"/>
      <c r="E366" s="76"/>
      <c r="F366" s="78"/>
      <c r="G366" s="76"/>
      <c r="H366" s="76"/>
      <c r="I366" s="76"/>
      <c r="J366" s="76"/>
      <c r="K366" s="76"/>
      <c r="L366" s="79" t="s">
        <v>86</v>
      </c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  <c r="Z366" s="76"/>
    </row>
    <row r="367" spans="1:26" ht="12" customHeight="1" x14ac:dyDescent="0.25">
      <c r="A367" s="76"/>
      <c r="B367" s="76"/>
      <c r="C367" s="76"/>
      <c r="D367" s="76"/>
      <c r="E367" s="76"/>
      <c r="F367" s="78"/>
      <c r="G367" s="76"/>
      <c r="H367" s="76"/>
      <c r="I367" s="76"/>
      <c r="J367" s="76"/>
      <c r="K367" s="76"/>
      <c r="L367" s="79" t="s">
        <v>86</v>
      </c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  <c r="Z367" s="76"/>
    </row>
    <row r="368" spans="1:26" ht="12" customHeight="1" x14ac:dyDescent="0.25">
      <c r="A368" s="76"/>
      <c r="B368" s="76"/>
      <c r="C368" s="76"/>
      <c r="D368" s="76"/>
      <c r="E368" s="76"/>
      <c r="F368" s="78"/>
      <c r="G368" s="76"/>
      <c r="H368" s="76"/>
      <c r="I368" s="76"/>
      <c r="J368" s="76"/>
      <c r="K368" s="76"/>
      <c r="L368" s="79" t="s">
        <v>86</v>
      </c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6"/>
    </row>
    <row r="369" spans="1:26" ht="12" customHeight="1" x14ac:dyDescent="0.25">
      <c r="A369" s="76"/>
      <c r="B369" s="76"/>
      <c r="C369" s="76"/>
      <c r="D369" s="76"/>
      <c r="E369" s="76"/>
      <c r="F369" s="78"/>
      <c r="G369" s="76"/>
      <c r="H369" s="76"/>
      <c r="I369" s="76"/>
      <c r="J369" s="76"/>
      <c r="K369" s="76"/>
      <c r="L369" s="79" t="s">
        <v>86</v>
      </c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6"/>
    </row>
    <row r="370" spans="1:26" ht="12" customHeight="1" x14ac:dyDescent="0.25">
      <c r="A370" s="76"/>
      <c r="B370" s="76"/>
      <c r="C370" s="76"/>
      <c r="D370" s="76"/>
      <c r="E370" s="76"/>
      <c r="F370" s="78"/>
      <c r="G370" s="76"/>
      <c r="H370" s="76"/>
      <c r="I370" s="76"/>
      <c r="J370" s="76"/>
      <c r="K370" s="76"/>
      <c r="L370" s="79" t="s">
        <v>86</v>
      </c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  <c r="Z370" s="76"/>
    </row>
    <row r="371" spans="1:26" ht="12" customHeight="1" x14ac:dyDescent="0.25">
      <c r="A371" s="76"/>
      <c r="B371" s="76"/>
      <c r="C371" s="76"/>
      <c r="D371" s="76"/>
      <c r="E371" s="76"/>
      <c r="F371" s="78"/>
      <c r="G371" s="76"/>
      <c r="H371" s="76"/>
      <c r="I371" s="76"/>
      <c r="J371" s="76"/>
      <c r="K371" s="76"/>
      <c r="L371" s="79" t="s">
        <v>86</v>
      </c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  <c r="Z371" s="76"/>
    </row>
    <row r="372" spans="1:26" ht="12" customHeight="1" x14ac:dyDescent="0.25">
      <c r="A372" s="76"/>
      <c r="B372" s="76"/>
      <c r="C372" s="76"/>
      <c r="D372" s="76"/>
      <c r="E372" s="76"/>
      <c r="F372" s="78"/>
      <c r="G372" s="76"/>
      <c r="H372" s="76"/>
      <c r="I372" s="76"/>
      <c r="J372" s="76"/>
      <c r="K372" s="76"/>
      <c r="L372" s="79" t="s">
        <v>86</v>
      </c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6"/>
    </row>
    <row r="373" spans="1:26" ht="12" customHeight="1" x14ac:dyDescent="0.25">
      <c r="A373" s="76"/>
      <c r="B373" s="76"/>
      <c r="C373" s="76"/>
      <c r="D373" s="76"/>
      <c r="E373" s="76"/>
      <c r="F373" s="78"/>
      <c r="G373" s="76"/>
      <c r="H373" s="76"/>
      <c r="I373" s="76"/>
      <c r="J373" s="76"/>
      <c r="K373" s="76"/>
      <c r="L373" s="79" t="s">
        <v>86</v>
      </c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6"/>
    </row>
    <row r="374" spans="1:26" ht="12" customHeight="1" x14ac:dyDescent="0.25">
      <c r="A374" s="76"/>
      <c r="B374" s="76"/>
      <c r="C374" s="76"/>
      <c r="D374" s="76"/>
      <c r="E374" s="76"/>
      <c r="F374" s="78"/>
      <c r="G374" s="76"/>
      <c r="H374" s="76"/>
      <c r="I374" s="76"/>
      <c r="J374" s="76"/>
      <c r="K374" s="76"/>
      <c r="L374" s="79" t="s">
        <v>86</v>
      </c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  <c r="Z374" s="76"/>
    </row>
    <row r="375" spans="1:26" ht="12" customHeight="1" x14ac:dyDescent="0.25">
      <c r="A375" s="76"/>
      <c r="B375" s="76"/>
      <c r="C375" s="76"/>
      <c r="D375" s="76"/>
      <c r="E375" s="76"/>
      <c r="F375" s="78"/>
      <c r="G375" s="76"/>
      <c r="H375" s="76"/>
      <c r="I375" s="76"/>
      <c r="J375" s="76"/>
      <c r="K375" s="76"/>
      <c r="L375" s="79" t="s">
        <v>86</v>
      </c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6"/>
    </row>
    <row r="376" spans="1:26" ht="12" customHeight="1" x14ac:dyDescent="0.25">
      <c r="A376" s="76"/>
      <c r="B376" s="76"/>
      <c r="C376" s="76"/>
      <c r="D376" s="76"/>
      <c r="E376" s="76"/>
      <c r="F376" s="78"/>
      <c r="G376" s="76"/>
      <c r="H376" s="76"/>
      <c r="I376" s="76"/>
      <c r="J376" s="76"/>
      <c r="K376" s="76"/>
      <c r="L376" s="79" t="s">
        <v>86</v>
      </c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  <c r="Z376" s="76"/>
    </row>
    <row r="377" spans="1:26" ht="12" customHeight="1" x14ac:dyDescent="0.25">
      <c r="A377" s="76"/>
      <c r="B377" s="76"/>
      <c r="C377" s="76"/>
      <c r="D377" s="76"/>
      <c r="E377" s="76"/>
      <c r="F377" s="78"/>
      <c r="G377" s="76"/>
      <c r="H377" s="76"/>
      <c r="I377" s="76"/>
      <c r="J377" s="76"/>
      <c r="K377" s="76"/>
      <c r="L377" s="79" t="s">
        <v>86</v>
      </c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  <c r="Z377" s="76"/>
    </row>
    <row r="378" spans="1:26" ht="12" customHeight="1" x14ac:dyDescent="0.25">
      <c r="A378" s="76"/>
      <c r="B378" s="76"/>
      <c r="C378" s="76"/>
      <c r="D378" s="76"/>
      <c r="E378" s="76"/>
      <c r="F378" s="78"/>
      <c r="G378" s="76"/>
      <c r="H378" s="76"/>
      <c r="I378" s="76"/>
      <c r="J378" s="76"/>
      <c r="K378" s="76"/>
      <c r="L378" s="79" t="s">
        <v>86</v>
      </c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  <c r="Z378" s="76"/>
    </row>
    <row r="379" spans="1:26" ht="12" customHeight="1" x14ac:dyDescent="0.25">
      <c r="A379" s="76"/>
      <c r="B379" s="76"/>
      <c r="C379" s="76"/>
      <c r="D379" s="76"/>
      <c r="E379" s="76"/>
      <c r="F379" s="78"/>
      <c r="G379" s="76"/>
      <c r="H379" s="76"/>
      <c r="I379" s="76"/>
      <c r="J379" s="76"/>
      <c r="K379" s="76"/>
      <c r="L379" s="79" t="s">
        <v>86</v>
      </c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6"/>
    </row>
    <row r="380" spans="1:26" ht="12" customHeight="1" x14ac:dyDescent="0.25">
      <c r="A380" s="76"/>
      <c r="B380" s="76"/>
      <c r="C380" s="76"/>
      <c r="D380" s="76"/>
      <c r="E380" s="76"/>
      <c r="F380" s="78"/>
      <c r="G380" s="76"/>
      <c r="H380" s="76"/>
      <c r="I380" s="76"/>
      <c r="J380" s="76"/>
      <c r="K380" s="76"/>
      <c r="L380" s="79" t="s">
        <v>86</v>
      </c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  <c r="Z380" s="76"/>
    </row>
    <row r="381" spans="1:26" ht="12" customHeight="1" x14ac:dyDescent="0.25">
      <c r="A381" s="76"/>
      <c r="B381" s="76"/>
      <c r="C381" s="76"/>
      <c r="D381" s="76"/>
      <c r="E381" s="76"/>
      <c r="F381" s="78"/>
      <c r="G381" s="76"/>
      <c r="H381" s="76"/>
      <c r="I381" s="76"/>
      <c r="J381" s="76"/>
      <c r="K381" s="76"/>
      <c r="L381" s="79" t="s">
        <v>86</v>
      </c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  <c r="Z381" s="76"/>
    </row>
    <row r="382" spans="1:26" ht="12" customHeight="1" x14ac:dyDescent="0.25">
      <c r="A382" s="76"/>
      <c r="B382" s="76"/>
      <c r="C382" s="76"/>
      <c r="D382" s="76"/>
      <c r="E382" s="76"/>
      <c r="F382" s="78"/>
      <c r="G382" s="76"/>
      <c r="H382" s="76"/>
      <c r="I382" s="76"/>
      <c r="J382" s="76"/>
      <c r="K382" s="76"/>
      <c r="L382" s="79" t="s">
        <v>85</v>
      </c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  <c r="Z382" s="76"/>
    </row>
    <row r="383" spans="1:26" ht="12" customHeight="1" x14ac:dyDescent="0.25">
      <c r="A383" s="76"/>
      <c r="B383" s="76"/>
      <c r="C383" s="76"/>
      <c r="D383" s="76"/>
      <c r="E383" s="76"/>
      <c r="F383" s="78"/>
      <c r="G383" s="76"/>
      <c r="H383" s="76"/>
      <c r="I383" s="76"/>
      <c r="J383" s="76"/>
      <c r="K383" s="76"/>
      <c r="L383" s="79" t="s">
        <v>85</v>
      </c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  <c r="Z383" s="76"/>
    </row>
    <row r="384" spans="1:26" ht="12" customHeight="1" x14ac:dyDescent="0.25">
      <c r="A384" s="76"/>
      <c r="B384" s="76"/>
      <c r="C384" s="76"/>
      <c r="D384" s="76"/>
      <c r="E384" s="76"/>
      <c r="F384" s="78"/>
      <c r="G384" s="76"/>
      <c r="H384" s="76"/>
      <c r="I384" s="76"/>
      <c r="J384" s="76"/>
      <c r="K384" s="76"/>
      <c r="L384" s="79" t="s">
        <v>85</v>
      </c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  <c r="Z384" s="76"/>
    </row>
    <row r="385" spans="1:26" ht="12" customHeight="1" x14ac:dyDescent="0.25">
      <c r="A385" s="76"/>
      <c r="B385" s="76"/>
      <c r="C385" s="76"/>
      <c r="D385" s="76"/>
      <c r="E385" s="76"/>
      <c r="F385" s="78"/>
      <c r="G385" s="76"/>
      <c r="H385" s="76"/>
      <c r="I385" s="76"/>
      <c r="J385" s="76"/>
      <c r="K385" s="76"/>
      <c r="L385" s="79" t="s">
        <v>85</v>
      </c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  <c r="Z385" s="76"/>
    </row>
    <row r="386" spans="1:26" ht="12" customHeight="1" x14ac:dyDescent="0.25">
      <c r="A386" s="76"/>
      <c r="B386" s="76"/>
      <c r="C386" s="76"/>
      <c r="D386" s="76"/>
      <c r="E386" s="76"/>
      <c r="F386" s="78"/>
      <c r="G386" s="76"/>
      <c r="H386" s="76"/>
      <c r="I386" s="76"/>
      <c r="J386" s="76"/>
      <c r="K386" s="76"/>
      <c r="L386" s="79" t="s">
        <v>85</v>
      </c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  <c r="Z386" s="76"/>
    </row>
    <row r="387" spans="1:26" ht="12" customHeight="1" x14ac:dyDescent="0.25">
      <c r="A387" s="76"/>
      <c r="B387" s="76"/>
      <c r="C387" s="76"/>
      <c r="D387" s="76"/>
      <c r="E387" s="76"/>
      <c r="F387" s="78"/>
      <c r="G387" s="76"/>
      <c r="H387" s="76"/>
      <c r="I387" s="76"/>
      <c r="J387" s="76"/>
      <c r="K387" s="76"/>
      <c r="L387" s="79" t="s">
        <v>85</v>
      </c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  <c r="Z387" s="76"/>
    </row>
    <row r="388" spans="1:26" ht="12" customHeight="1" x14ac:dyDescent="0.25">
      <c r="A388" s="76"/>
      <c r="B388" s="76"/>
      <c r="C388" s="76"/>
      <c r="D388" s="76"/>
      <c r="E388" s="76"/>
      <c r="F388" s="78"/>
      <c r="G388" s="76"/>
      <c r="H388" s="76"/>
      <c r="I388" s="76"/>
      <c r="J388" s="76"/>
      <c r="K388" s="76"/>
      <c r="L388" s="79" t="s">
        <v>85</v>
      </c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  <c r="Z388" s="76"/>
    </row>
    <row r="389" spans="1:26" ht="12" customHeight="1" x14ac:dyDescent="0.25">
      <c r="A389" s="76"/>
      <c r="B389" s="76"/>
      <c r="C389" s="76"/>
      <c r="D389" s="76"/>
      <c r="E389" s="76"/>
      <c r="F389" s="78"/>
      <c r="G389" s="76"/>
      <c r="H389" s="76"/>
      <c r="I389" s="76"/>
      <c r="J389" s="76"/>
      <c r="K389" s="76"/>
      <c r="L389" s="79" t="s">
        <v>85</v>
      </c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  <c r="Z389" s="76"/>
    </row>
    <row r="390" spans="1:26" ht="12" customHeight="1" x14ac:dyDescent="0.25">
      <c r="A390" s="76"/>
      <c r="B390" s="76"/>
      <c r="C390" s="76"/>
      <c r="D390" s="76"/>
      <c r="E390" s="76"/>
      <c r="F390" s="78"/>
      <c r="G390" s="76"/>
      <c r="H390" s="76"/>
      <c r="I390" s="76"/>
      <c r="J390" s="76"/>
      <c r="K390" s="76"/>
      <c r="L390" s="79" t="s">
        <v>85</v>
      </c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  <c r="Z390" s="76"/>
    </row>
    <row r="391" spans="1:26" ht="12" customHeight="1" x14ac:dyDescent="0.25">
      <c r="A391" s="76"/>
      <c r="B391" s="76"/>
      <c r="C391" s="76"/>
      <c r="D391" s="76"/>
      <c r="E391" s="76"/>
      <c r="F391" s="78"/>
      <c r="G391" s="76"/>
      <c r="H391" s="76"/>
      <c r="I391" s="76"/>
      <c r="J391" s="76"/>
      <c r="K391" s="76"/>
      <c r="L391" s="79" t="s">
        <v>85</v>
      </c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  <c r="Z391" s="76"/>
    </row>
    <row r="392" spans="1:26" ht="12" customHeight="1" x14ac:dyDescent="0.25">
      <c r="A392" s="76"/>
      <c r="B392" s="76"/>
      <c r="C392" s="76"/>
      <c r="D392" s="76"/>
      <c r="E392" s="76"/>
      <c r="F392" s="78"/>
      <c r="G392" s="76"/>
      <c r="H392" s="76"/>
      <c r="I392" s="76"/>
      <c r="J392" s="76"/>
      <c r="K392" s="76"/>
      <c r="L392" s="79" t="s">
        <v>85</v>
      </c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  <c r="Z392" s="76"/>
    </row>
    <row r="393" spans="1:26" ht="12" customHeight="1" x14ac:dyDescent="0.25">
      <c r="A393" s="76"/>
      <c r="B393" s="76"/>
      <c r="C393" s="76"/>
      <c r="D393" s="76"/>
      <c r="E393" s="76"/>
      <c r="F393" s="78"/>
      <c r="G393" s="76"/>
      <c r="H393" s="76"/>
      <c r="I393" s="76"/>
      <c r="J393" s="76"/>
      <c r="K393" s="76"/>
      <c r="L393" s="79" t="s">
        <v>85</v>
      </c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  <c r="Z393" s="76"/>
    </row>
    <row r="394" spans="1:26" ht="12" customHeight="1" x14ac:dyDescent="0.25">
      <c r="A394" s="76"/>
      <c r="B394" s="76"/>
      <c r="C394" s="76"/>
      <c r="D394" s="76"/>
      <c r="E394" s="76"/>
      <c r="F394" s="78"/>
      <c r="G394" s="76"/>
      <c r="H394" s="76"/>
      <c r="I394" s="76"/>
      <c r="J394" s="76"/>
      <c r="K394" s="76"/>
      <c r="L394" s="79" t="s">
        <v>85</v>
      </c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  <c r="Z394" s="76"/>
    </row>
    <row r="395" spans="1:26" ht="12" customHeight="1" x14ac:dyDescent="0.25">
      <c r="A395" s="76"/>
      <c r="B395" s="76"/>
      <c r="C395" s="76"/>
      <c r="D395" s="76"/>
      <c r="E395" s="76"/>
      <c r="F395" s="78"/>
      <c r="G395" s="76"/>
      <c r="H395" s="76"/>
      <c r="I395" s="76"/>
      <c r="J395" s="76"/>
      <c r="K395" s="76"/>
      <c r="L395" s="79" t="s">
        <v>85</v>
      </c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  <c r="Z395" s="76"/>
    </row>
    <row r="396" spans="1:26" ht="12" customHeight="1" x14ac:dyDescent="0.25">
      <c r="A396" s="76"/>
      <c r="B396" s="76"/>
      <c r="C396" s="76"/>
      <c r="D396" s="76"/>
      <c r="E396" s="76"/>
      <c r="F396" s="78"/>
      <c r="G396" s="76"/>
      <c r="H396" s="76"/>
      <c r="I396" s="76"/>
      <c r="J396" s="76"/>
      <c r="K396" s="76"/>
      <c r="L396" s="79" t="s">
        <v>85</v>
      </c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  <c r="Z396" s="76"/>
    </row>
    <row r="397" spans="1:26" ht="12" customHeight="1" x14ac:dyDescent="0.25">
      <c r="A397" s="76"/>
      <c r="B397" s="76"/>
      <c r="C397" s="76"/>
      <c r="D397" s="76"/>
      <c r="E397" s="76"/>
      <c r="F397" s="78"/>
      <c r="G397" s="76"/>
      <c r="H397" s="76"/>
      <c r="I397" s="76"/>
      <c r="J397" s="76"/>
      <c r="K397" s="76"/>
      <c r="L397" s="79" t="s">
        <v>85</v>
      </c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  <c r="Z397" s="76"/>
    </row>
    <row r="398" spans="1:26" ht="12" customHeight="1" x14ac:dyDescent="0.25">
      <c r="A398" s="76"/>
      <c r="B398" s="76"/>
      <c r="C398" s="76"/>
      <c r="D398" s="76"/>
      <c r="E398" s="76"/>
      <c r="F398" s="78"/>
      <c r="G398" s="76"/>
      <c r="H398" s="76"/>
      <c r="I398" s="76"/>
      <c r="J398" s="76"/>
      <c r="K398" s="76"/>
      <c r="L398" s="79" t="s">
        <v>85</v>
      </c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  <c r="Z398" s="76"/>
    </row>
    <row r="399" spans="1:26" ht="12" customHeight="1" x14ac:dyDescent="0.25">
      <c r="A399" s="76"/>
      <c r="B399" s="76"/>
      <c r="C399" s="76"/>
      <c r="D399" s="76"/>
      <c r="E399" s="76"/>
      <c r="F399" s="78"/>
      <c r="G399" s="76"/>
      <c r="H399" s="76"/>
      <c r="I399" s="76"/>
      <c r="J399" s="76"/>
      <c r="K399" s="76"/>
      <c r="L399" s="79" t="s">
        <v>85</v>
      </c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  <c r="Z399" s="76"/>
    </row>
    <row r="400" spans="1:26" ht="12" customHeight="1" x14ac:dyDescent="0.25">
      <c r="A400" s="76"/>
      <c r="B400" s="76"/>
      <c r="C400" s="76"/>
      <c r="D400" s="76"/>
      <c r="E400" s="76"/>
      <c r="F400" s="78"/>
      <c r="G400" s="76"/>
      <c r="H400" s="76"/>
      <c r="I400" s="76"/>
      <c r="J400" s="76"/>
      <c r="K400" s="76"/>
      <c r="L400" s="79" t="s">
        <v>85</v>
      </c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6"/>
    </row>
    <row r="401" spans="1:26" ht="12" customHeight="1" x14ac:dyDescent="0.25">
      <c r="A401" s="76"/>
      <c r="B401" s="76"/>
      <c r="C401" s="76"/>
      <c r="D401" s="76"/>
      <c r="E401" s="76"/>
      <c r="F401" s="78"/>
      <c r="G401" s="76"/>
      <c r="H401" s="76"/>
      <c r="I401" s="76"/>
      <c r="J401" s="76"/>
      <c r="K401" s="76"/>
      <c r="L401" s="79" t="s">
        <v>85</v>
      </c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  <c r="Z401" s="76"/>
    </row>
    <row r="402" spans="1:26" ht="12" customHeight="1" x14ac:dyDescent="0.25">
      <c r="A402" s="76"/>
      <c r="B402" s="76"/>
      <c r="C402" s="76"/>
      <c r="D402" s="76"/>
      <c r="E402" s="76"/>
      <c r="F402" s="78"/>
      <c r="G402" s="76"/>
      <c r="H402" s="76"/>
      <c r="I402" s="76"/>
      <c r="J402" s="76"/>
      <c r="K402" s="76"/>
      <c r="L402" s="79" t="s">
        <v>85</v>
      </c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  <c r="Z402" s="76"/>
    </row>
    <row r="403" spans="1:26" ht="12" customHeight="1" x14ac:dyDescent="0.25">
      <c r="A403" s="76"/>
      <c r="B403" s="76"/>
      <c r="C403" s="76"/>
      <c r="D403" s="76"/>
      <c r="E403" s="76"/>
      <c r="F403" s="78"/>
      <c r="G403" s="76"/>
      <c r="H403" s="76"/>
      <c r="I403" s="76"/>
      <c r="J403" s="76"/>
      <c r="K403" s="76"/>
      <c r="L403" s="79" t="s">
        <v>85</v>
      </c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  <c r="Z403" s="76"/>
    </row>
    <row r="404" spans="1:26" ht="12" customHeight="1" x14ac:dyDescent="0.25">
      <c r="A404" s="76"/>
      <c r="B404" s="76"/>
      <c r="C404" s="76"/>
      <c r="D404" s="76"/>
      <c r="E404" s="76"/>
      <c r="F404" s="78"/>
      <c r="G404" s="76"/>
      <c r="H404" s="76"/>
      <c r="I404" s="76"/>
      <c r="J404" s="76"/>
      <c r="K404" s="76"/>
      <c r="L404" s="79" t="s">
        <v>85</v>
      </c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  <c r="Z404" s="76"/>
    </row>
    <row r="405" spans="1:26" ht="12" customHeight="1" x14ac:dyDescent="0.25">
      <c r="A405" s="76"/>
      <c r="B405" s="76"/>
      <c r="C405" s="76"/>
      <c r="D405" s="76"/>
      <c r="E405" s="76"/>
      <c r="F405" s="78"/>
      <c r="G405" s="76"/>
      <c r="H405" s="76"/>
      <c r="I405" s="76"/>
      <c r="J405" s="76"/>
      <c r="K405" s="76"/>
      <c r="L405" s="79" t="s">
        <v>85</v>
      </c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  <c r="Z405" s="76"/>
    </row>
    <row r="406" spans="1:26" ht="12" customHeight="1" x14ac:dyDescent="0.25">
      <c r="A406" s="76"/>
      <c r="B406" s="76"/>
      <c r="C406" s="76"/>
      <c r="D406" s="76"/>
      <c r="E406" s="76"/>
      <c r="F406" s="78"/>
      <c r="G406" s="76"/>
      <c r="H406" s="76"/>
      <c r="I406" s="76"/>
      <c r="J406" s="76"/>
      <c r="K406" s="76"/>
      <c r="L406" s="79" t="s">
        <v>85</v>
      </c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  <c r="Z406" s="76"/>
    </row>
    <row r="407" spans="1:26" ht="12" customHeight="1" x14ac:dyDescent="0.25">
      <c r="A407" s="76"/>
      <c r="B407" s="76"/>
      <c r="C407" s="76"/>
      <c r="D407" s="76"/>
      <c r="E407" s="76"/>
      <c r="F407" s="78"/>
      <c r="G407" s="76"/>
      <c r="H407" s="76"/>
      <c r="I407" s="76"/>
      <c r="J407" s="76"/>
      <c r="K407" s="76"/>
      <c r="L407" s="79" t="s">
        <v>85</v>
      </c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  <c r="Z407" s="76"/>
    </row>
    <row r="408" spans="1:26" ht="12" customHeight="1" x14ac:dyDescent="0.25">
      <c r="A408" s="76"/>
      <c r="B408" s="76"/>
      <c r="C408" s="76"/>
      <c r="D408" s="76"/>
      <c r="E408" s="76"/>
      <c r="F408" s="78"/>
      <c r="G408" s="76"/>
      <c r="H408" s="76"/>
      <c r="I408" s="76"/>
      <c r="J408" s="76"/>
      <c r="K408" s="76"/>
      <c r="L408" s="79" t="s">
        <v>85</v>
      </c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  <c r="Z408" s="76"/>
    </row>
    <row r="409" spans="1:26" ht="12" customHeight="1" x14ac:dyDescent="0.25">
      <c r="A409" s="76"/>
      <c r="B409" s="76"/>
      <c r="C409" s="76"/>
      <c r="D409" s="76"/>
      <c r="E409" s="76"/>
      <c r="F409" s="78"/>
      <c r="G409" s="76"/>
      <c r="H409" s="76"/>
      <c r="I409" s="76"/>
      <c r="J409" s="76"/>
      <c r="K409" s="76"/>
      <c r="L409" s="79" t="s">
        <v>85</v>
      </c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6"/>
    </row>
    <row r="410" spans="1:26" ht="12" customHeight="1" x14ac:dyDescent="0.25">
      <c r="A410" s="76"/>
      <c r="B410" s="76"/>
      <c r="C410" s="76"/>
      <c r="D410" s="76"/>
      <c r="E410" s="76"/>
      <c r="F410" s="78"/>
      <c r="G410" s="76"/>
      <c r="H410" s="76"/>
      <c r="I410" s="76"/>
      <c r="J410" s="76"/>
      <c r="K410" s="76"/>
      <c r="L410" s="79" t="s">
        <v>85</v>
      </c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  <c r="Z410" s="76"/>
    </row>
    <row r="411" spans="1:26" ht="12" customHeight="1" x14ac:dyDescent="0.25">
      <c r="A411" s="76"/>
      <c r="B411" s="76"/>
      <c r="C411" s="76"/>
      <c r="D411" s="76"/>
      <c r="E411" s="76"/>
      <c r="F411" s="78"/>
      <c r="G411" s="76"/>
      <c r="H411" s="76"/>
      <c r="I411" s="76"/>
      <c r="J411" s="76"/>
      <c r="K411" s="76"/>
      <c r="L411" s="79" t="s">
        <v>85</v>
      </c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  <c r="Z411" s="76"/>
    </row>
    <row r="412" spans="1:26" ht="12" customHeight="1" x14ac:dyDescent="0.25">
      <c r="A412" s="76"/>
      <c r="B412" s="76"/>
      <c r="C412" s="76"/>
      <c r="D412" s="76"/>
      <c r="E412" s="76"/>
      <c r="F412" s="78"/>
      <c r="G412" s="76"/>
      <c r="H412" s="76"/>
      <c r="I412" s="76"/>
      <c r="J412" s="76"/>
      <c r="K412" s="76"/>
      <c r="L412" s="79" t="s">
        <v>85</v>
      </c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  <c r="Z412" s="76"/>
    </row>
    <row r="413" spans="1:26" ht="12" customHeight="1" x14ac:dyDescent="0.25">
      <c r="A413" s="76"/>
      <c r="B413" s="76"/>
      <c r="C413" s="76"/>
      <c r="D413" s="76"/>
      <c r="E413" s="76"/>
      <c r="F413" s="78"/>
      <c r="G413" s="76"/>
      <c r="H413" s="76"/>
      <c r="I413" s="76"/>
      <c r="J413" s="76"/>
      <c r="K413" s="76"/>
      <c r="L413" s="79" t="s">
        <v>85</v>
      </c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6"/>
    </row>
    <row r="414" spans="1:26" ht="12" customHeight="1" x14ac:dyDescent="0.25">
      <c r="A414" s="76"/>
      <c r="B414" s="76"/>
      <c r="C414" s="76"/>
      <c r="D414" s="76"/>
      <c r="E414" s="76"/>
      <c r="F414" s="78"/>
      <c r="G414" s="76"/>
      <c r="H414" s="76"/>
      <c r="I414" s="76"/>
      <c r="J414" s="76"/>
      <c r="K414" s="76"/>
      <c r="L414" s="79" t="s">
        <v>84</v>
      </c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  <c r="Z414" s="76"/>
    </row>
    <row r="415" spans="1:26" ht="12" customHeight="1" x14ac:dyDescent="0.25">
      <c r="A415" s="76"/>
      <c r="B415" s="76"/>
      <c r="C415" s="76"/>
      <c r="D415" s="76"/>
      <c r="E415" s="76"/>
      <c r="F415" s="78"/>
      <c r="G415" s="76"/>
      <c r="H415" s="76"/>
      <c r="I415" s="76"/>
      <c r="J415" s="76"/>
      <c r="K415" s="76"/>
      <c r="L415" s="79" t="s">
        <v>84</v>
      </c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  <c r="Z415" s="76"/>
    </row>
    <row r="416" spans="1:26" ht="12" customHeight="1" x14ac:dyDescent="0.25">
      <c r="A416" s="76"/>
      <c r="B416" s="76"/>
      <c r="C416" s="76"/>
      <c r="D416" s="76"/>
      <c r="E416" s="76"/>
      <c r="F416" s="78"/>
      <c r="G416" s="76"/>
      <c r="H416" s="76"/>
      <c r="I416" s="76"/>
      <c r="J416" s="76"/>
      <c r="K416" s="76"/>
      <c r="L416" s="79" t="s">
        <v>84</v>
      </c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6"/>
    </row>
    <row r="417" spans="1:26" ht="12" customHeight="1" x14ac:dyDescent="0.25">
      <c r="A417" s="76"/>
      <c r="B417" s="76"/>
      <c r="C417" s="76"/>
      <c r="D417" s="76"/>
      <c r="E417" s="76"/>
      <c r="F417" s="78"/>
      <c r="G417" s="76"/>
      <c r="H417" s="76"/>
      <c r="I417" s="76"/>
      <c r="J417" s="76"/>
      <c r="K417" s="76"/>
      <c r="L417" s="79" t="s">
        <v>84</v>
      </c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  <c r="Z417" s="76"/>
    </row>
    <row r="418" spans="1:26" ht="12" customHeight="1" x14ac:dyDescent="0.25">
      <c r="A418" s="76"/>
      <c r="B418" s="76"/>
      <c r="C418" s="76"/>
      <c r="D418" s="76"/>
      <c r="E418" s="76"/>
      <c r="F418" s="78"/>
      <c r="G418" s="76"/>
      <c r="H418" s="76"/>
      <c r="I418" s="76"/>
      <c r="J418" s="76"/>
      <c r="K418" s="76"/>
      <c r="L418" s="79" t="s">
        <v>84</v>
      </c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6"/>
    </row>
    <row r="419" spans="1:26" ht="12" customHeight="1" x14ac:dyDescent="0.25">
      <c r="A419" s="76"/>
      <c r="B419" s="76"/>
      <c r="C419" s="76"/>
      <c r="D419" s="76"/>
      <c r="E419" s="76"/>
      <c r="F419" s="78"/>
      <c r="G419" s="76"/>
      <c r="H419" s="76"/>
      <c r="I419" s="76"/>
      <c r="J419" s="76"/>
      <c r="K419" s="76"/>
      <c r="L419" s="79" t="s">
        <v>84</v>
      </c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  <c r="Z419" s="76"/>
    </row>
    <row r="420" spans="1:26" ht="12" customHeight="1" x14ac:dyDescent="0.25">
      <c r="A420" s="76"/>
      <c r="B420" s="76"/>
      <c r="C420" s="76"/>
      <c r="D420" s="76"/>
      <c r="E420" s="76"/>
      <c r="F420" s="78"/>
      <c r="G420" s="76"/>
      <c r="H420" s="76"/>
      <c r="I420" s="76"/>
      <c r="J420" s="76"/>
      <c r="K420" s="76"/>
      <c r="L420" s="79" t="s">
        <v>84</v>
      </c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  <c r="Z420" s="76"/>
    </row>
    <row r="421" spans="1:26" ht="12" customHeight="1" x14ac:dyDescent="0.25">
      <c r="A421" s="76"/>
      <c r="B421" s="76"/>
      <c r="C421" s="76"/>
      <c r="D421" s="76"/>
      <c r="E421" s="76"/>
      <c r="F421" s="78"/>
      <c r="G421" s="76"/>
      <c r="H421" s="76"/>
      <c r="I421" s="76"/>
      <c r="J421" s="76"/>
      <c r="K421" s="76"/>
      <c r="L421" s="79" t="s">
        <v>84</v>
      </c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  <c r="Z421" s="76"/>
    </row>
    <row r="422" spans="1:26" ht="12" customHeight="1" x14ac:dyDescent="0.25">
      <c r="A422" s="76"/>
      <c r="B422" s="76"/>
      <c r="C422" s="76"/>
      <c r="D422" s="76"/>
      <c r="E422" s="76"/>
      <c r="F422" s="78"/>
      <c r="G422" s="76"/>
      <c r="H422" s="76"/>
      <c r="I422" s="76"/>
      <c r="J422" s="76"/>
      <c r="K422" s="76"/>
      <c r="L422" s="79" t="s">
        <v>84</v>
      </c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  <c r="Z422" s="76"/>
    </row>
    <row r="423" spans="1:26" ht="12" customHeight="1" x14ac:dyDescent="0.25">
      <c r="A423" s="76"/>
      <c r="B423" s="76"/>
      <c r="C423" s="76"/>
      <c r="D423" s="76"/>
      <c r="E423" s="76"/>
      <c r="F423" s="78"/>
      <c r="G423" s="76"/>
      <c r="H423" s="76"/>
      <c r="I423" s="76"/>
      <c r="J423" s="76"/>
      <c r="K423" s="76"/>
      <c r="L423" s="79" t="s">
        <v>84</v>
      </c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  <c r="Z423" s="76"/>
    </row>
    <row r="424" spans="1:26" ht="12" customHeight="1" x14ac:dyDescent="0.25">
      <c r="A424" s="76"/>
      <c r="B424" s="76"/>
      <c r="C424" s="76"/>
      <c r="D424" s="76"/>
      <c r="E424" s="76"/>
      <c r="F424" s="78"/>
      <c r="G424" s="76"/>
      <c r="H424" s="76"/>
      <c r="I424" s="76"/>
      <c r="J424" s="76"/>
      <c r="K424" s="76"/>
      <c r="L424" s="79" t="s">
        <v>84</v>
      </c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  <c r="Z424" s="76"/>
    </row>
    <row r="425" spans="1:26" ht="12" customHeight="1" x14ac:dyDescent="0.25">
      <c r="A425" s="76"/>
      <c r="B425" s="76"/>
      <c r="C425" s="76"/>
      <c r="D425" s="76"/>
      <c r="E425" s="76"/>
      <c r="F425" s="78"/>
      <c r="G425" s="76"/>
      <c r="H425" s="76"/>
      <c r="I425" s="76"/>
      <c r="J425" s="76"/>
      <c r="K425" s="76"/>
      <c r="L425" s="79" t="s">
        <v>84</v>
      </c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  <c r="Z425" s="76"/>
    </row>
    <row r="426" spans="1:26" ht="12" customHeight="1" x14ac:dyDescent="0.25">
      <c r="A426" s="76"/>
      <c r="B426" s="76"/>
      <c r="C426" s="76"/>
      <c r="D426" s="76"/>
      <c r="E426" s="76"/>
      <c r="F426" s="78"/>
      <c r="G426" s="76"/>
      <c r="H426" s="76"/>
      <c r="I426" s="76"/>
      <c r="J426" s="76"/>
      <c r="K426" s="76"/>
      <c r="L426" s="79" t="s">
        <v>84</v>
      </c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  <c r="Z426" s="76"/>
    </row>
    <row r="427" spans="1:26" ht="12" customHeight="1" x14ac:dyDescent="0.25">
      <c r="A427" s="76"/>
      <c r="B427" s="76"/>
      <c r="C427" s="76"/>
      <c r="D427" s="76"/>
      <c r="E427" s="76"/>
      <c r="F427" s="78"/>
      <c r="G427" s="76"/>
      <c r="H427" s="76"/>
      <c r="I427" s="76"/>
      <c r="J427" s="76"/>
      <c r="K427" s="76"/>
      <c r="L427" s="79" t="s">
        <v>84</v>
      </c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  <c r="Z427" s="76"/>
    </row>
    <row r="428" spans="1:26" ht="12" customHeight="1" x14ac:dyDescent="0.25">
      <c r="A428" s="76"/>
      <c r="B428" s="76"/>
      <c r="C428" s="76"/>
      <c r="D428" s="76"/>
      <c r="E428" s="76"/>
      <c r="F428" s="78"/>
      <c r="G428" s="76"/>
      <c r="H428" s="76"/>
      <c r="I428" s="76"/>
      <c r="J428" s="76"/>
      <c r="K428" s="76"/>
      <c r="L428" s="79" t="s">
        <v>84</v>
      </c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  <c r="Z428" s="76"/>
    </row>
    <row r="429" spans="1:26" ht="12" customHeight="1" x14ac:dyDescent="0.25">
      <c r="A429" s="76"/>
      <c r="B429" s="76"/>
      <c r="C429" s="76"/>
      <c r="D429" s="76"/>
      <c r="E429" s="76"/>
      <c r="F429" s="78"/>
      <c r="G429" s="76"/>
      <c r="H429" s="76"/>
      <c r="I429" s="76"/>
      <c r="J429" s="76"/>
      <c r="K429" s="76"/>
      <c r="L429" s="79" t="s">
        <v>84</v>
      </c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  <c r="Z429" s="76"/>
    </row>
    <row r="430" spans="1:26" ht="12" customHeight="1" x14ac:dyDescent="0.25">
      <c r="A430" s="76"/>
      <c r="B430" s="76"/>
      <c r="C430" s="76"/>
      <c r="D430" s="76"/>
      <c r="E430" s="76"/>
      <c r="F430" s="78"/>
      <c r="G430" s="76"/>
      <c r="H430" s="76"/>
      <c r="I430" s="76"/>
      <c r="J430" s="76"/>
      <c r="K430" s="76"/>
      <c r="L430" s="79" t="s">
        <v>84</v>
      </c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  <c r="Z430" s="76"/>
    </row>
    <row r="431" spans="1:26" ht="12" customHeight="1" x14ac:dyDescent="0.25">
      <c r="A431" s="76"/>
      <c r="B431" s="76"/>
      <c r="C431" s="76"/>
      <c r="D431" s="76"/>
      <c r="E431" s="76"/>
      <c r="F431" s="78"/>
      <c r="G431" s="76"/>
      <c r="H431" s="76"/>
      <c r="I431" s="76"/>
      <c r="J431" s="76"/>
      <c r="K431" s="76"/>
      <c r="L431" s="79" t="s">
        <v>84</v>
      </c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  <c r="Z431" s="76"/>
    </row>
    <row r="432" spans="1:26" ht="12" customHeight="1" x14ac:dyDescent="0.25">
      <c r="A432" s="76"/>
      <c r="B432" s="76"/>
      <c r="C432" s="76"/>
      <c r="D432" s="76"/>
      <c r="E432" s="76"/>
      <c r="F432" s="78"/>
      <c r="G432" s="76"/>
      <c r="H432" s="76"/>
      <c r="I432" s="76"/>
      <c r="J432" s="76"/>
      <c r="K432" s="76"/>
      <c r="L432" s="79" t="s">
        <v>84</v>
      </c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  <c r="Z432" s="76"/>
    </row>
    <row r="433" spans="1:26" ht="12" customHeight="1" x14ac:dyDescent="0.25">
      <c r="A433" s="76"/>
      <c r="B433" s="76"/>
      <c r="C433" s="76"/>
      <c r="D433" s="76"/>
      <c r="E433" s="76"/>
      <c r="F433" s="78"/>
      <c r="G433" s="76"/>
      <c r="H433" s="76"/>
      <c r="I433" s="76"/>
      <c r="J433" s="76"/>
      <c r="K433" s="76"/>
      <c r="L433" s="79" t="s">
        <v>84</v>
      </c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  <c r="Z433" s="76"/>
    </row>
    <row r="434" spans="1:26" ht="12" customHeight="1" x14ac:dyDescent="0.25">
      <c r="A434" s="76"/>
      <c r="B434" s="76"/>
      <c r="C434" s="76"/>
      <c r="D434" s="76"/>
      <c r="E434" s="76"/>
      <c r="F434" s="78"/>
      <c r="G434" s="76"/>
      <c r="H434" s="76"/>
      <c r="I434" s="76"/>
      <c r="J434" s="76"/>
      <c r="K434" s="76"/>
      <c r="L434" s="79" t="s">
        <v>84</v>
      </c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  <c r="Z434" s="76"/>
    </row>
    <row r="435" spans="1:26" ht="12" customHeight="1" x14ac:dyDescent="0.25">
      <c r="A435" s="76"/>
      <c r="B435" s="76"/>
      <c r="C435" s="76"/>
      <c r="D435" s="76"/>
      <c r="E435" s="76"/>
      <c r="F435" s="78"/>
      <c r="G435" s="76"/>
      <c r="H435" s="76"/>
      <c r="I435" s="76"/>
      <c r="J435" s="76"/>
      <c r="K435" s="76"/>
      <c r="L435" s="79" t="s">
        <v>84</v>
      </c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  <c r="Z435" s="76"/>
    </row>
    <row r="436" spans="1:26" ht="12" customHeight="1" x14ac:dyDescent="0.25">
      <c r="A436" s="76"/>
      <c r="B436" s="76"/>
      <c r="C436" s="76"/>
      <c r="D436" s="76"/>
      <c r="E436" s="76"/>
      <c r="F436" s="78"/>
      <c r="G436" s="76"/>
      <c r="H436" s="76"/>
      <c r="I436" s="76"/>
      <c r="J436" s="76"/>
      <c r="K436" s="76"/>
      <c r="L436" s="79" t="s">
        <v>84</v>
      </c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  <c r="Z436" s="76"/>
    </row>
    <row r="437" spans="1:26" ht="12" customHeight="1" x14ac:dyDescent="0.25">
      <c r="A437" s="76"/>
      <c r="B437" s="76"/>
      <c r="C437" s="76"/>
      <c r="D437" s="76"/>
      <c r="E437" s="76"/>
      <c r="F437" s="78"/>
      <c r="G437" s="76"/>
      <c r="H437" s="76"/>
      <c r="I437" s="76"/>
      <c r="J437" s="76"/>
      <c r="K437" s="76"/>
      <c r="L437" s="79" t="s">
        <v>84</v>
      </c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  <c r="Z437" s="76"/>
    </row>
    <row r="438" spans="1:26" ht="12" customHeight="1" x14ac:dyDescent="0.25">
      <c r="A438" s="76"/>
      <c r="B438" s="76"/>
      <c r="C438" s="76"/>
      <c r="D438" s="76"/>
      <c r="E438" s="76"/>
      <c r="F438" s="78"/>
      <c r="G438" s="76"/>
      <c r="H438" s="76"/>
      <c r="I438" s="76"/>
      <c r="J438" s="76"/>
      <c r="K438" s="76"/>
      <c r="L438" s="79" t="s">
        <v>84</v>
      </c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  <c r="Z438" s="76"/>
    </row>
    <row r="439" spans="1:26" ht="12" customHeight="1" x14ac:dyDescent="0.25">
      <c r="A439" s="76"/>
      <c r="B439" s="76"/>
      <c r="C439" s="76"/>
      <c r="D439" s="76"/>
      <c r="E439" s="76"/>
      <c r="F439" s="78"/>
      <c r="G439" s="76"/>
      <c r="H439" s="76"/>
      <c r="I439" s="76"/>
      <c r="J439" s="76"/>
      <c r="K439" s="76"/>
      <c r="L439" s="79" t="s">
        <v>84</v>
      </c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  <c r="Z439" s="76"/>
    </row>
    <row r="440" spans="1:26" ht="12" customHeight="1" x14ac:dyDescent="0.25">
      <c r="A440" s="76"/>
      <c r="B440" s="76"/>
      <c r="C440" s="76"/>
      <c r="D440" s="76"/>
      <c r="E440" s="76"/>
      <c r="F440" s="78"/>
      <c r="G440" s="76"/>
      <c r="H440" s="76"/>
      <c r="I440" s="76"/>
      <c r="J440" s="76"/>
      <c r="K440" s="76"/>
      <c r="L440" s="79" t="s">
        <v>84</v>
      </c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  <c r="Z440" s="76"/>
    </row>
    <row r="441" spans="1:26" ht="12" customHeight="1" x14ac:dyDescent="0.25">
      <c r="A441" s="76"/>
      <c r="B441" s="76"/>
      <c r="C441" s="76"/>
      <c r="D441" s="76"/>
      <c r="E441" s="76"/>
      <c r="F441" s="78"/>
      <c r="G441" s="76"/>
      <c r="H441" s="76"/>
      <c r="I441" s="76"/>
      <c r="J441" s="76"/>
      <c r="K441" s="76"/>
      <c r="L441" s="79" t="s">
        <v>84</v>
      </c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  <c r="Z441" s="76"/>
    </row>
    <row r="442" spans="1:26" ht="12" customHeight="1" x14ac:dyDescent="0.25">
      <c r="A442" s="76"/>
      <c r="B442" s="76"/>
      <c r="C442" s="76"/>
      <c r="D442" s="76"/>
      <c r="E442" s="76"/>
      <c r="F442" s="78"/>
      <c r="G442" s="76"/>
      <c r="H442" s="76"/>
      <c r="I442" s="76"/>
      <c r="J442" s="76"/>
      <c r="K442" s="76"/>
      <c r="L442" s="79" t="s">
        <v>84</v>
      </c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  <c r="Z442" s="76"/>
    </row>
    <row r="443" spans="1:26" ht="12" customHeight="1" x14ac:dyDescent="0.25">
      <c r="A443" s="76"/>
      <c r="B443" s="76"/>
      <c r="C443" s="76"/>
      <c r="D443" s="76"/>
      <c r="E443" s="76"/>
      <c r="F443" s="78"/>
      <c r="G443" s="76"/>
      <c r="H443" s="76"/>
      <c r="I443" s="76"/>
      <c r="J443" s="76"/>
      <c r="K443" s="76"/>
      <c r="L443" s="79" t="s">
        <v>84</v>
      </c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  <c r="Z443" s="76"/>
    </row>
    <row r="444" spans="1:26" ht="12" customHeight="1" x14ac:dyDescent="0.25">
      <c r="A444" s="76"/>
      <c r="B444" s="76"/>
      <c r="C444" s="76"/>
      <c r="D444" s="76"/>
      <c r="E444" s="76"/>
      <c r="F444" s="78"/>
      <c r="G444" s="76"/>
      <c r="H444" s="76"/>
      <c r="I444" s="76"/>
      <c r="J444" s="76"/>
      <c r="K444" s="76"/>
      <c r="L444" s="79" t="s">
        <v>84</v>
      </c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  <c r="Z444" s="76"/>
    </row>
    <row r="445" spans="1:26" ht="12" customHeight="1" x14ac:dyDescent="0.25">
      <c r="A445" s="76"/>
      <c r="B445" s="76"/>
      <c r="C445" s="76"/>
      <c r="D445" s="76"/>
      <c r="E445" s="76"/>
      <c r="F445" s="78"/>
      <c r="G445" s="76"/>
      <c r="H445" s="76"/>
      <c r="I445" s="76"/>
      <c r="J445" s="76"/>
      <c r="K445" s="76"/>
      <c r="L445" s="79" t="s">
        <v>84</v>
      </c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  <c r="Z445" s="76"/>
    </row>
    <row r="446" spans="1:26" ht="12" customHeight="1" x14ac:dyDescent="0.25">
      <c r="A446" s="76"/>
      <c r="B446" s="76"/>
      <c r="C446" s="76"/>
      <c r="D446" s="76"/>
      <c r="E446" s="76"/>
      <c r="F446" s="78"/>
      <c r="G446" s="76"/>
      <c r="H446" s="76"/>
      <c r="I446" s="76"/>
      <c r="J446" s="76"/>
      <c r="K446" s="76"/>
      <c r="L446" s="79" t="s">
        <v>84</v>
      </c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  <c r="Z446" s="76"/>
    </row>
    <row r="447" spans="1:26" ht="12" customHeight="1" x14ac:dyDescent="0.25">
      <c r="A447" s="76"/>
      <c r="B447" s="76"/>
      <c r="C447" s="76"/>
      <c r="D447" s="76"/>
      <c r="E447" s="76"/>
      <c r="F447" s="78"/>
      <c r="G447" s="76"/>
      <c r="H447" s="76"/>
      <c r="I447" s="76"/>
      <c r="J447" s="76"/>
      <c r="K447" s="76"/>
      <c r="L447" s="79" t="s">
        <v>84</v>
      </c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  <c r="Z447" s="76"/>
    </row>
    <row r="448" spans="1:26" ht="12" customHeight="1" x14ac:dyDescent="0.25">
      <c r="A448" s="76"/>
      <c r="B448" s="76"/>
      <c r="C448" s="76"/>
      <c r="D448" s="76"/>
      <c r="E448" s="76"/>
      <c r="F448" s="78"/>
      <c r="G448" s="76"/>
      <c r="H448" s="76"/>
      <c r="I448" s="76"/>
      <c r="J448" s="76"/>
      <c r="K448" s="76"/>
      <c r="L448" s="79" t="s">
        <v>84</v>
      </c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  <c r="Z448" s="76"/>
    </row>
    <row r="449" spans="1:26" ht="12" customHeight="1" x14ac:dyDescent="0.25">
      <c r="A449" s="76"/>
      <c r="B449" s="76"/>
      <c r="C449" s="76"/>
      <c r="D449" s="76"/>
      <c r="E449" s="76"/>
      <c r="F449" s="78"/>
      <c r="G449" s="76"/>
      <c r="H449" s="76"/>
      <c r="I449" s="76"/>
      <c r="J449" s="76"/>
      <c r="K449" s="76"/>
      <c r="L449" s="79" t="s">
        <v>84</v>
      </c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  <c r="Z449" s="76"/>
    </row>
    <row r="450" spans="1:26" ht="12" customHeight="1" x14ac:dyDescent="0.25">
      <c r="A450" s="76"/>
      <c r="B450" s="76"/>
      <c r="C450" s="76"/>
      <c r="D450" s="76"/>
      <c r="E450" s="76"/>
      <c r="F450" s="78"/>
      <c r="G450" s="76"/>
      <c r="H450" s="76"/>
      <c r="I450" s="76"/>
      <c r="J450" s="76"/>
      <c r="K450" s="76"/>
      <c r="L450" s="79" t="s">
        <v>84</v>
      </c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  <c r="Z450" s="76"/>
    </row>
    <row r="451" spans="1:26" ht="12" customHeight="1" x14ac:dyDescent="0.25">
      <c r="A451" s="76"/>
      <c r="B451" s="76"/>
      <c r="C451" s="76"/>
      <c r="D451" s="76"/>
      <c r="E451" s="76"/>
      <c r="F451" s="78"/>
      <c r="G451" s="76"/>
      <c r="H451" s="76"/>
      <c r="I451" s="76"/>
      <c r="J451" s="76"/>
      <c r="K451" s="76"/>
      <c r="L451" s="79" t="s">
        <v>84</v>
      </c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  <c r="Z451" s="76"/>
    </row>
    <row r="452" spans="1:26" ht="12" customHeight="1" x14ac:dyDescent="0.25">
      <c r="A452" s="76"/>
      <c r="B452" s="76"/>
      <c r="C452" s="76"/>
      <c r="D452" s="76"/>
      <c r="E452" s="76"/>
      <c r="F452" s="78"/>
      <c r="G452" s="76"/>
      <c r="H452" s="76"/>
      <c r="I452" s="76"/>
      <c r="J452" s="76"/>
      <c r="K452" s="76"/>
      <c r="L452" s="79" t="s">
        <v>84</v>
      </c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  <c r="Z452" s="76"/>
    </row>
    <row r="453" spans="1:26" ht="12" customHeight="1" x14ac:dyDescent="0.25">
      <c r="A453" s="76"/>
      <c r="B453" s="76"/>
      <c r="C453" s="76"/>
      <c r="D453" s="76"/>
      <c r="E453" s="76"/>
      <c r="F453" s="78"/>
      <c r="G453" s="76"/>
      <c r="H453" s="76"/>
      <c r="I453" s="76"/>
      <c r="J453" s="76"/>
      <c r="K453" s="76"/>
      <c r="L453" s="79" t="s">
        <v>83</v>
      </c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6"/>
    </row>
    <row r="454" spans="1:26" ht="12" customHeight="1" x14ac:dyDescent="0.25">
      <c r="A454" s="76"/>
      <c r="B454" s="76"/>
      <c r="C454" s="76"/>
      <c r="D454" s="76"/>
      <c r="E454" s="76"/>
      <c r="F454" s="78"/>
      <c r="G454" s="76"/>
      <c r="H454" s="76"/>
      <c r="I454" s="76"/>
      <c r="J454" s="76"/>
      <c r="K454" s="76"/>
      <c r="L454" s="79" t="s">
        <v>83</v>
      </c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  <c r="Z454" s="76"/>
    </row>
    <row r="455" spans="1:26" ht="12" customHeight="1" x14ac:dyDescent="0.25">
      <c r="A455" s="76"/>
      <c r="B455" s="76"/>
      <c r="C455" s="76"/>
      <c r="D455" s="76"/>
      <c r="E455" s="76"/>
      <c r="F455" s="78"/>
      <c r="G455" s="76"/>
      <c r="H455" s="76"/>
      <c r="I455" s="76"/>
      <c r="J455" s="76"/>
      <c r="K455" s="76"/>
      <c r="L455" s="79" t="s">
        <v>83</v>
      </c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6"/>
    </row>
    <row r="456" spans="1:26" ht="12" customHeight="1" x14ac:dyDescent="0.25">
      <c r="A456" s="76"/>
      <c r="B456" s="76"/>
      <c r="C456" s="76"/>
      <c r="D456" s="76"/>
      <c r="E456" s="76"/>
      <c r="F456" s="78"/>
      <c r="G456" s="76"/>
      <c r="H456" s="76"/>
      <c r="I456" s="76"/>
      <c r="J456" s="76"/>
      <c r="K456" s="76"/>
      <c r="L456" s="79" t="s">
        <v>83</v>
      </c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6"/>
    </row>
    <row r="457" spans="1:26" ht="12" customHeight="1" x14ac:dyDescent="0.25">
      <c r="A457" s="76"/>
      <c r="B457" s="76"/>
      <c r="C457" s="76"/>
      <c r="D457" s="76"/>
      <c r="E457" s="76"/>
      <c r="F457" s="78"/>
      <c r="G457" s="76"/>
      <c r="H457" s="76"/>
      <c r="I457" s="76"/>
      <c r="J457" s="76"/>
      <c r="K457" s="76"/>
      <c r="L457" s="79" t="s">
        <v>83</v>
      </c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6"/>
    </row>
    <row r="458" spans="1:26" ht="12" customHeight="1" x14ac:dyDescent="0.25">
      <c r="A458" s="76"/>
      <c r="B458" s="76"/>
      <c r="C458" s="76"/>
      <c r="D458" s="76"/>
      <c r="E458" s="76"/>
      <c r="F458" s="78"/>
      <c r="G458" s="76"/>
      <c r="H458" s="76"/>
      <c r="I458" s="76"/>
      <c r="J458" s="76"/>
      <c r="K458" s="76"/>
      <c r="L458" s="79" t="s">
        <v>83</v>
      </c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6"/>
    </row>
    <row r="459" spans="1:26" ht="12" customHeight="1" x14ac:dyDescent="0.25">
      <c r="A459" s="76"/>
      <c r="B459" s="76"/>
      <c r="C459" s="76"/>
      <c r="D459" s="76"/>
      <c r="E459" s="76"/>
      <c r="F459" s="78"/>
      <c r="G459" s="76"/>
      <c r="H459" s="76"/>
      <c r="I459" s="76"/>
      <c r="J459" s="76"/>
      <c r="K459" s="76"/>
      <c r="L459" s="79" t="s">
        <v>83</v>
      </c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6"/>
    </row>
    <row r="460" spans="1:26" ht="12" customHeight="1" x14ac:dyDescent="0.25">
      <c r="A460" s="76"/>
      <c r="B460" s="76"/>
      <c r="C460" s="76"/>
      <c r="D460" s="76"/>
      <c r="E460" s="76"/>
      <c r="F460" s="78"/>
      <c r="G460" s="76"/>
      <c r="H460" s="76"/>
      <c r="I460" s="76"/>
      <c r="J460" s="76"/>
      <c r="K460" s="76"/>
      <c r="L460" s="79" t="s">
        <v>83</v>
      </c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  <c r="Z460" s="76"/>
    </row>
    <row r="461" spans="1:26" ht="12" customHeight="1" x14ac:dyDescent="0.25">
      <c r="A461" s="76"/>
      <c r="B461" s="76"/>
      <c r="C461" s="76"/>
      <c r="D461" s="76"/>
      <c r="E461" s="76"/>
      <c r="F461" s="78"/>
      <c r="G461" s="76"/>
      <c r="H461" s="76"/>
      <c r="I461" s="76"/>
      <c r="J461" s="76"/>
      <c r="K461" s="76"/>
      <c r="L461" s="79" t="s">
        <v>83</v>
      </c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  <c r="Z461" s="76"/>
    </row>
    <row r="462" spans="1:26" ht="12" customHeight="1" x14ac:dyDescent="0.25">
      <c r="A462" s="76"/>
      <c r="B462" s="76"/>
      <c r="C462" s="76"/>
      <c r="D462" s="76"/>
      <c r="E462" s="76"/>
      <c r="F462" s="78"/>
      <c r="G462" s="76"/>
      <c r="H462" s="76"/>
      <c r="I462" s="76"/>
      <c r="J462" s="76"/>
      <c r="K462" s="76"/>
      <c r="L462" s="79" t="s">
        <v>83</v>
      </c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  <c r="Z462" s="76"/>
    </row>
    <row r="463" spans="1:26" ht="12" customHeight="1" x14ac:dyDescent="0.25">
      <c r="A463" s="76"/>
      <c r="B463" s="76"/>
      <c r="C463" s="76"/>
      <c r="D463" s="76"/>
      <c r="E463" s="76"/>
      <c r="F463" s="78"/>
      <c r="G463" s="76"/>
      <c r="H463" s="76"/>
      <c r="I463" s="76"/>
      <c r="J463" s="76"/>
      <c r="K463" s="76"/>
      <c r="L463" s="79" t="s">
        <v>83</v>
      </c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6"/>
    </row>
    <row r="464" spans="1:26" ht="12" customHeight="1" x14ac:dyDescent="0.25">
      <c r="A464" s="76"/>
      <c r="B464" s="76"/>
      <c r="C464" s="76"/>
      <c r="D464" s="76"/>
      <c r="E464" s="76"/>
      <c r="F464" s="78"/>
      <c r="G464" s="76"/>
      <c r="H464" s="76"/>
      <c r="I464" s="76"/>
      <c r="J464" s="76"/>
      <c r="K464" s="76"/>
      <c r="L464" s="79" t="s">
        <v>83</v>
      </c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6"/>
    </row>
    <row r="465" spans="1:26" ht="12" customHeight="1" x14ac:dyDescent="0.25">
      <c r="A465" s="76"/>
      <c r="B465" s="76"/>
      <c r="C465" s="76"/>
      <c r="D465" s="76"/>
      <c r="E465" s="76"/>
      <c r="F465" s="78"/>
      <c r="G465" s="76"/>
      <c r="H465" s="76"/>
      <c r="I465" s="76"/>
      <c r="J465" s="76"/>
      <c r="K465" s="76"/>
      <c r="L465" s="79" t="s">
        <v>83</v>
      </c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  <c r="Z465" s="76"/>
    </row>
    <row r="466" spans="1:26" ht="12" customHeight="1" x14ac:dyDescent="0.25">
      <c r="A466" s="76"/>
      <c r="B466" s="76"/>
      <c r="C466" s="76"/>
      <c r="D466" s="76"/>
      <c r="E466" s="76"/>
      <c r="F466" s="78"/>
      <c r="G466" s="76"/>
      <c r="H466" s="76"/>
      <c r="I466" s="76"/>
      <c r="J466" s="76"/>
      <c r="K466" s="76"/>
      <c r="L466" s="79" t="s">
        <v>83</v>
      </c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  <c r="Z466" s="76"/>
    </row>
    <row r="467" spans="1:26" ht="12" customHeight="1" x14ac:dyDescent="0.25">
      <c r="A467" s="76"/>
      <c r="B467" s="76"/>
      <c r="C467" s="76"/>
      <c r="D467" s="76"/>
      <c r="E467" s="76"/>
      <c r="F467" s="78"/>
      <c r="G467" s="76"/>
      <c r="H467" s="76"/>
      <c r="I467" s="76"/>
      <c r="J467" s="76"/>
      <c r="K467" s="76"/>
      <c r="L467" s="79" t="s">
        <v>83</v>
      </c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  <c r="Z467" s="76"/>
    </row>
    <row r="468" spans="1:26" ht="12" customHeight="1" x14ac:dyDescent="0.25">
      <c r="A468" s="76"/>
      <c r="B468" s="76"/>
      <c r="C468" s="76"/>
      <c r="D468" s="76"/>
      <c r="E468" s="76"/>
      <c r="F468" s="78"/>
      <c r="G468" s="76"/>
      <c r="H468" s="76"/>
      <c r="I468" s="76"/>
      <c r="J468" s="76"/>
      <c r="K468" s="76"/>
      <c r="L468" s="79" t="s">
        <v>83</v>
      </c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  <c r="Z468" s="76"/>
    </row>
    <row r="469" spans="1:26" ht="12" customHeight="1" x14ac:dyDescent="0.25">
      <c r="A469" s="76"/>
      <c r="B469" s="76"/>
      <c r="C469" s="76"/>
      <c r="D469" s="76"/>
      <c r="E469" s="76"/>
      <c r="F469" s="78"/>
      <c r="G469" s="76"/>
      <c r="H469" s="76"/>
      <c r="I469" s="76"/>
      <c r="J469" s="76"/>
      <c r="K469" s="76"/>
      <c r="L469" s="79" t="s">
        <v>83</v>
      </c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  <c r="Z469" s="76"/>
    </row>
    <row r="470" spans="1:26" ht="12" customHeight="1" x14ac:dyDescent="0.25">
      <c r="A470" s="76"/>
      <c r="B470" s="76"/>
      <c r="C470" s="76"/>
      <c r="D470" s="76"/>
      <c r="E470" s="76"/>
      <c r="F470" s="78"/>
      <c r="G470" s="76"/>
      <c r="H470" s="76"/>
      <c r="I470" s="76"/>
      <c r="J470" s="76"/>
      <c r="K470" s="76"/>
      <c r="L470" s="79" t="s">
        <v>83</v>
      </c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  <c r="Z470" s="76"/>
    </row>
    <row r="471" spans="1:26" ht="12" customHeight="1" x14ac:dyDescent="0.25">
      <c r="A471" s="76"/>
      <c r="B471" s="76"/>
      <c r="C471" s="76"/>
      <c r="D471" s="76"/>
      <c r="E471" s="76"/>
      <c r="F471" s="78"/>
      <c r="G471" s="76"/>
      <c r="H471" s="76"/>
      <c r="I471" s="76"/>
      <c r="J471" s="76"/>
      <c r="K471" s="76"/>
      <c r="L471" s="79" t="s">
        <v>83</v>
      </c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  <c r="Z471" s="76"/>
    </row>
    <row r="472" spans="1:26" ht="12" customHeight="1" x14ac:dyDescent="0.25">
      <c r="A472" s="76"/>
      <c r="B472" s="76"/>
      <c r="C472" s="76"/>
      <c r="D472" s="76"/>
      <c r="E472" s="76"/>
      <c r="F472" s="78"/>
      <c r="G472" s="76"/>
      <c r="H472" s="76"/>
      <c r="I472" s="76"/>
      <c r="J472" s="76"/>
      <c r="K472" s="76"/>
      <c r="L472" s="79" t="s">
        <v>83</v>
      </c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  <c r="Z472" s="76"/>
    </row>
    <row r="473" spans="1:26" ht="12" customHeight="1" x14ac:dyDescent="0.25">
      <c r="A473" s="76"/>
      <c r="B473" s="76"/>
      <c r="C473" s="76"/>
      <c r="D473" s="76"/>
      <c r="E473" s="76"/>
      <c r="F473" s="78"/>
      <c r="G473" s="76"/>
      <c r="H473" s="76"/>
      <c r="I473" s="76"/>
      <c r="J473" s="76"/>
      <c r="K473" s="76"/>
      <c r="L473" s="79" t="s">
        <v>83</v>
      </c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  <c r="Z473" s="76"/>
    </row>
    <row r="474" spans="1:26" ht="12" customHeight="1" x14ac:dyDescent="0.25">
      <c r="A474" s="76"/>
      <c r="B474" s="76"/>
      <c r="C474" s="76"/>
      <c r="D474" s="76"/>
      <c r="E474" s="76"/>
      <c r="F474" s="78"/>
      <c r="G474" s="76"/>
      <c r="H474" s="76"/>
      <c r="I474" s="76"/>
      <c r="J474" s="76"/>
      <c r="K474" s="76"/>
      <c r="L474" s="79" t="s">
        <v>83</v>
      </c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  <c r="Z474" s="76"/>
    </row>
    <row r="475" spans="1:26" ht="12" customHeight="1" x14ac:dyDescent="0.25">
      <c r="A475" s="76"/>
      <c r="B475" s="76"/>
      <c r="C475" s="76"/>
      <c r="D475" s="76"/>
      <c r="E475" s="76"/>
      <c r="F475" s="78"/>
      <c r="G475" s="76"/>
      <c r="H475" s="76"/>
      <c r="I475" s="76"/>
      <c r="J475" s="76"/>
      <c r="K475" s="76"/>
      <c r="L475" s="79" t="s">
        <v>83</v>
      </c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  <c r="Z475" s="76"/>
    </row>
    <row r="476" spans="1:26" ht="12" customHeight="1" x14ac:dyDescent="0.25">
      <c r="A476" s="76"/>
      <c r="B476" s="76"/>
      <c r="C476" s="76"/>
      <c r="D476" s="76"/>
      <c r="E476" s="76"/>
      <c r="F476" s="78"/>
      <c r="G476" s="76"/>
      <c r="H476" s="76"/>
      <c r="I476" s="76"/>
      <c r="J476" s="76"/>
      <c r="K476" s="76"/>
      <c r="L476" s="79" t="s">
        <v>83</v>
      </c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  <c r="Z476" s="76"/>
    </row>
    <row r="477" spans="1:26" ht="12" customHeight="1" x14ac:dyDescent="0.25">
      <c r="A477" s="76"/>
      <c r="B477" s="76"/>
      <c r="C477" s="76"/>
      <c r="D477" s="76"/>
      <c r="E477" s="76"/>
      <c r="F477" s="78"/>
      <c r="G477" s="76"/>
      <c r="H477" s="76"/>
      <c r="I477" s="76"/>
      <c r="J477" s="76"/>
      <c r="K477" s="76"/>
      <c r="L477" s="79" t="s">
        <v>83</v>
      </c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  <c r="Z477" s="76"/>
    </row>
    <row r="478" spans="1:26" ht="12" customHeight="1" x14ac:dyDescent="0.25">
      <c r="A478" s="76"/>
      <c r="B478" s="76"/>
      <c r="C478" s="76"/>
      <c r="D478" s="76"/>
      <c r="E478" s="76"/>
      <c r="F478" s="78"/>
      <c r="G478" s="76"/>
      <c r="H478" s="76"/>
      <c r="I478" s="76"/>
      <c r="J478" s="76"/>
      <c r="K478" s="76"/>
      <c r="L478" s="79" t="s">
        <v>83</v>
      </c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  <c r="Z478" s="76"/>
    </row>
    <row r="479" spans="1:26" ht="12" customHeight="1" x14ac:dyDescent="0.25">
      <c r="A479" s="76"/>
      <c r="B479" s="76"/>
      <c r="C479" s="76"/>
      <c r="D479" s="76"/>
      <c r="E479" s="76"/>
      <c r="F479" s="78"/>
      <c r="G479" s="76"/>
      <c r="H479" s="76"/>
      <c r="I479" s="76"/>
      <c r="J479" s="76"/>
      <c r="K479" s="76"/>
      <c r="L479" s="79" t="s">
        <v>82</v>
      </c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  <c r="Z479" s="76"/>
    </row>
    <row r="480" spans="1:26" ht="12" customHeight="1" x14ac:dyDescent="0.25">
      <c r="A480" s="76"/>
      <c r="B480" s="76"/>
      <c r="C480" s="76"/>
      <c r="D480" s="76"/>
      <c r="E480" s="76"/>
      <c r="F480" s="78"/>
      <c r="G480" s="76"/>
      <c r="H480" s="76"/>
      <c r="I480" s="76"/>
      <c r="J480" s="76"/>
      <c r="K480" s="76"/>
      <c r="L480" s="79" t="s">
        <v>82</v>
      </c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  <c r="Z480" s="76"/>
    </row>
    <row r="481" spans="1:26" ht="12" customHeight="1" x14ac:dyDescent="0.25">
      <c r="A481" s="76"/>
      <c r="B481" s="76"/>
      <c r="C481" s="76"/>
      <c r="D481" s="76"/>
      <c r="E481" s="76"/>
      <c r="F481" s="78"/>
      <c r="G481" s="76"/>
      <c r="H481" s="76"/>
      <c r="I481" s="76"/>
      <c r="J481" s="76"/>
      <c r="K481" s="76"/>
      <c r="L481" s="79" t="s">
        <v>82</v>
      </c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  <c r="Z481" s="76"/>
    </row>
    <row r="482" spans="1:26" ht="12" customHeight="1" x14ac:dyDescent="0.25">
      <c r="A482" s="76"/>
      <c r="B482" s="76"/>
      <c r="C482" s="76"/>
      <c r="D482" s="76"/>
      <c r="E482" s="76"/>
      <c r="F482" s="78"/>
      <c r="G482" s="76"/>
      <c r="H482" s="76"/>
      <c r="I482" s="76"/>
      <c r="J482" s="76"/>
      <c r="K482" s="76"/>
      <c r="L482" s="79" t="s">
        <v>82</v>
      </c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  <c r="Z482" s="76"/>
    </row>
    <row r="483" spans="1:26" ht="12" customHeight="1" x14ac:dyDescent="0.25">
      <c r="A483" s="76"/>
      <c r="B483" s="76"/>
      <c r="C483" s="76"/>
      <c r="D483" s="76"/>
      <c r="E483" s="76"/>
      <c r="F483" s="78"/>
      <c r="G483" s="76"/>
      <c r="H483" s="76"/>
      <c r="I483" s="76"/>
      <c r="J483" s="76"/>
      <c r="K483" s="76"/>
      <c r="L483" s="79" t="s">
        <v>82</v>
      </c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  <c r="Z483" s="76"/>
    </row>
    <row r="484" spans="1:26" ht="12" customHeight="1" x14ac:dyDescent="0.25">
      <c r="A484" s="76"/>
      <c r="B484" s="76"/>
      <c r="C484" s="76"/>
      <c r="D484" s="76"/>
      <c r="E484" s="76"/>
      <c r="F484" s="78"/>
      <c r="G484" s="76"/>
      <c r="H484" s="76"/>
      <c r="I484" s="76"/>
      <c r="J484" s="76"/>
      <c r="K484" s="76"/>
      <c r="L484" s="79" t="s">
        <v>82</v>
      </c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  <c r="Z484" s="76"/>
    </row>
    <row r="485" spans="1:26" ht="12" customHeight="1" x14ac:dyDescent="0.25">
      <c r="A485" s="76"/>
      <c r="B485" s="76"/>
      <c r="C485" s="76"/>
      <c r="D485" s="76"/>
      <c r="E485" s="76"/>
      <c r="F485" s="78"/>
      <c r="G485" s="76"/>
      <c r="H485" s="76"/>
      <c r="I485" s="76"/>
      <c r="J485" s="76"/>
      <c r="K485" s="76"/>
      <c r="L485" s="79" t="s">
        <v>82</v>
      </c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  <c r="Z485" s="76"/>
    </row>
    <row r="486" spans="1:26" ht="12" customHeight="1" x14ac:dyDescent="0.25">
      <c r="A486" s="76"/>
      <c r="B486" s="76"/>
      <c r="C486" s="76"/>
      <c r="D486" s="76"/>
      <c r="E486" s="76"/>
      <c r="F486" s="78"/>
      <c r="G486" s="76"/>
      <c r="H486" s="76"/>
      <c r="I486" s="76"/>
      <c r="J486" s="76"/>
      <c r="K486" s="76"/>
      <c r="L486" s="79" t="s">
        <v>82</v>
      </c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  <c r="Z486" s="76"/>
    </row>
    <row r="487" spans="1:26" ht="12" customHeight="1" x14ac:dyDescent="0.25">
      <c r="A487" s="76"/>
      <c r="B487" s="76"/>
      <c r="C487" s="76"/>
      <c r="D487" s="76"/>
      <c r="E487" s="76"/>
      <c r="F487" s="78"/>
      <c r="G487" s="76"/>
      <c r="H487" s="76"/>
      <c r="I487" s="76"/>
      <c r="J487" s="76"/>
      <c r="K487" s="76"/>
      <c r="L487" s="79" t="s">
        <v>82</v>
      </c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  <c r="Z487" s="76"/>
    </row>
    <row r="488" spans="1:26" ht="12" customHeight="1" x14ac:dyDescent="0.25">
      <c r="A488" s="76"/>
      <c r="B488" s="76"/>
      <c r="C488" s="76"/>
      <c r="D488" s="76"/>
      <c r="E488" s="76"/>
      <c r="F488" s="78"/>
      <c r="G488" s="76"/>
      <c r="H488" s="76"/>
      <c r="I488" s="76"/>
      <c r="J488" s="76"/>
      <c r="K488" s="76"/>
      <c r="L488" s="79" t="s">
        <v>82</v>
      </c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  <c r="Z488" s="76"/>
    </row>
    <row r="489" spans="1:26" ht="12" customHeight="1" x14ac:dyDescent="0.25">
      <c r="A489" s="76"/>
      <c r="B489" s="76"/>
      <c r="C489" s="76"/>
      <c r="D489" s="76"/>
      <c r="E489" s="76"/>
      <c r="F489" s="78"/>
      <c r="G489" s="76"/>
      <c r="H489" s="76"/>
      <c r="I489" s="76"/>
      <c r="J489" s="76"/>
      <c r="K489" s="76"/>
      <c r="L489" s="79" t="s">
        <v>82</v>
      </c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  <c r="Z489" s="76"/>
    </row>
    <row r="490" spans="1:26" ht="12" customHeight="1" x14ac:dyDescent="0.25">
      <c r="A490" s="76"/>
      <c r="B490" s="76"/>
      <c r="C490" s="76"/>
      <c r="D490" s="76"/>
      <c r="E490" s="76"/>
      <c r="F490" s="78"/>
      <c r="G490" s="76"/>
      <c r="H490" s="76"/>
      <c r="I490" s="76"/>
      <c r="J490" s="76"/>
      <c r="K490" s="76"/>
      <c r="L490" s="79" t="s">
        <v>82</v>
      </c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  <c r="Z490" s="76"/>
    </row>
    <row r="491" spans="1:26" ht="12" customHeight="1" x14ac:dyDescent="0.25">
      <c r="A491" s="76"/>
      <c r="B491" s="76"/>
      <c r="C491" s="76"/>
      <c r="D491" s="76"/>
      <c r="E491" s="76"/>
      <c r="F491" s="78"/>
      <c r="G491" s="76"/>
      <c r="H491" s="76"/>
      <c r="I491" s="76"/>
      <c r="J491" s="76"/>
      <c r="K491" s="76"/>
      <c r="L491" s="79" t="s">
        <v>82</v>
      </c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  <c r="Z491" s="76"/>
    </row>
    <row r="492" spans="1:26" ht="12" customHeight="1" x14ac:dyDescent="0.25">
      <c r="A492" s="76"/>
      <c r="B492" s="76"/>
      <c r="C492" s="76"/>
      <c r="D492" s="76"/>
      <c r="E492" s="76"/>
      <c r="F492" s="78"/>
      <c r="G492" s="76"/>
      <c r="H492" s="76"/>
      <c r="I492" s="76"/>
      <c r="J492" s="76"/>
      <c r="K492" s="76"/>
      <c r="L492" s="79" t="s">
        <v>82</v>
      </c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  <c r="Z492" s="76"/>
    </row>
    <row r="493" spans="1:26" ht="12" customHeight="1" x14ac:dyDescent="0.25">
      <c r="A493" s="76"/>
      <c r="B493" s="76"/>
      <c r="C493" s="76"/>
      <c r="D493" s="76"/>
      <c r="E493" s="76"/>
      <c r="F493" s="78"/>
      <c r="G493" s="76"/>
      <c r="H493" s="76"/>
      <c r="I493" s="76"/>
      <c r="J493" s="76"/>
      <c r="K493" s="76"/>
      <c r="L493" s="79" t="s">
        <v>82</v>
      </c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  <c r="Z493" s="76"/>
    </row>
    <row r="494" spans="1:26" ht="12" customHeight="1" x14ac:dyDescent="0.25">
      <c r="A494" s="76"/>
      <c r="B494" s="76"/>
      <c r="C494" s="76"/>
      <c r="D494" s="76"/>
      <c r="E494" s="76"/>
      <c r="F494" s="78"/>
      <c r="G494" s="76"/>
      <c r="H494" s="76"/>
      <c r="I494" s="76"/>
      <c r="J494" s="76"/>
      <c r="K494" s="76"/>
      <c r="L494" s="79" t="s">
        <v>82</v>
      </c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6"/>
    </row>
    <row r="495" spans="1:26" ht="12" customHeight="1" x14ac:dyDescent="0.25">
      <c r="A495" s="76"/>
      <c r="B495" s="76"/>
      <c r="C495" s="76"/>
      <c r="D495" s="76"/>
      <c r="E495" s="76"/>
      <c r="F495" s="78"/>
      <c r="G495" s="76"/>
      <c r="H495" s="76"/>
      <c r="I495" s="76"/>
      <c r="J495" s="76"/>
      <c r="K495" s="76"/>
      <c r="L495" s="79" t="s">
        <v>82</v>
      </c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  <c r="Z495" s="76"/>
    </row>
    <row r="496" spans="1:26" ht="12" customHeight="1" x14ac:dyDescent="0.25">
      <c r="A496" s="76"/>
      <c r="B496" s="76"/>
      <c r="C496" s="76"/>
      <c r="D496" s="76"/>
      <c r="E496" s="76"/>
      <c r="F496" s="78"/>
      <c r="G496" s="76"/>
      <c r="H496" s="76"/>
      <c r="I496" s="76"/>
      <c r="J496" s="76"/>
      <c r="K496" s="76"/>
      <c r="L496" s="79" t="s">
        <v>82</v>
      </c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  <c r="Z496" s="76"/>
    </row>
    <row r="497" spans="1:26" ht="12" customHeight="1" x14ac:dyDescent="0.25">
      <c r="A497" s="76"/>
      <c r="B497" s="76"/>
      <c r="C497" s="76"/>
      <c r="D497" s="76"/>
      <c r="E497" s="76"/>
      <c r="F497" s="78"/>
      <c r="G497" s="76"/>
      <c r="H497" s="76"/>
      <c r="I497" s="76"/>
      <c r="J497" s="76"/>
      <c r="K497" s="76"/>
      <c r="L497" s="79" t="s">
        <v>82</v>
      </c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  <c r="Z497" s="76"/>
    </row>
    <row r="498" spans="1:26" ht="12" customHeight="1" x14ac:dyDescent="0.25">
      <c r="A498" s="76"/>
      <c r="B498" s="76"/>
      <c r="C498" s="76"/>
      <c r="D498" s="76"/>
      <c r="E498" s="76"/>
      <c r="F498" s="78"/>
      <c r="G498" s="76"/>
      <c r="H498" s="76"/>
      <c r="I498" s="76"/>
      <c r="J498" s="76"/>
      <c r="K498" s="76"/>
      <c r="L498" s="79" t="s">
        <v>82</v>
      </c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  <c r="Z498" s="76"/>
    </row>
    <row r="499" spans="1:26" ht="12" customHeight="1" x14ac:dyDescent="0.25">
      <c r="A499" s="76"/>
      <c r="B499" s="76"/>
      <c r="C499" s="76"/>
      <c r="D499" s="76"/>
      <c r="E499" s="76"/>
      <c r="F499" s="78"/>
      <c r="G499" s="76"/>
      <c r="H499" s="76"/>
      <c r="I499" s="76"/>
      <c r="J499" s="76"/>
      <c r="K499" s="76"/>
      <c r="L499" s="79" t="s">
        <v>82</v>
      </c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  <c r="Z499" s="76"/>
    </row>
    <row r="500" spans="1:26" ht="12" customHeight="1" x14ac:dyDescent="0.25">
      <c r="A500" s="76"/>
      <c r="B500" s="76"/>
      <c r="C500" s="76"/>
      <c r="D500" s="76"/>
      <c r="E500" s="76"/>
      <c r="F500" s="78"/>
      <c r="G500" s="76"/>
      <c r="H500" s="76"/>
      <c r="I500" s="76"/>
      <c r="J500" s="76"/>
      <c r="K500" s="76"/>
      <c r="L500" s="79" t="s">
        <v>82</v>
      </c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  <c r="Z500" s="76"/>
    </row>
    <row r="501" spans="1:26" ht="12" customHeight="1" x14ac:dyDescent="0.25">
      <c r="A501" s="76"/>
      <c r="B501" s="76"/>
      <c r="C501" s="76"/>
      <c r="D501" s="76"/>
      <c r="E501" s="76"/>
      <c r="F501" s="78"/>
      <c r="G501" s="76"/>
      <c r="H501" s="76"/>
      <c r="I501" s="76"/>
      <c r="J501" s="76"/>
      <c r="K501" s="76"/>
      <c r="L501" s="79" t="s">
        <v>82</v>
      </c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  <c r="Z501" s="76"/>
    </row>
    <row r="502" spans="1:26" ht="12" customHeight="1" x14ac:dyDescent="0.25">
      <c r="A502" s="76"/>
      <c r="B502" s="76"/>
      <c r="C502" s="76"/>
      <c r="D502" s="76"/>
      <c r="E502" s="76"/>
      <c r="F502" s="78"/>
      <c r="G502" s="76"/>
      <c r="H502" s="76"/>
      <c r="I502" s="76"/>
      <c r="J502" s="76"/>
      <c r="K502" s="76"/>
      <c r="L502" s="79" t="s">
        <v>82</v>
      </c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  <c r="Z502" s="76"/>
    </row>
    <row r="503" spans="1:26" ht="12" customHeight="1" x14ac:dyDescent="0.25">
      <c r="A503" s="76"/>
      <c r="B503" s="76"/>
      <c r="C503" s="76"/>
      <c r="D503" s="76"/>
      <c r="E503" s="76"/>
      <c r="F503" s="78"/>
      <c r="G503" s="76"/>
      <c r="H503" s="76"/>
      <c r="I503" s="76"/>
      <c r="J503" s="76"/>
      <c r="K503" s="76"/>
      <c r="L503" s="79" t="s">
        <v>82</v>
      </c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6"/>
    </row>
    <row r="504" spans="1:26" ht="12" customHeight="1" x14ac:dyDescent="0.25">
      <c r="A504" s="76"/>
      <c r="B504" s="76"/>
      <c r="C504" s="76"/>
      <c r="D504" s="76"/>
      <c r="E504" s="76"/>
      <c r="F504" s="78"/>
      <c r="G504" s="76"/>
      <c r="H504" s="76"/>
      <c r="I504" s="76"/>
      <c r="J504" s="76"/>
      <c r="K504" s="76"/>
      <c r="L504" s="79" t="s">
        <v>82</v>
      </c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  <c r="Z504" s="76"/>
    </row>
    <row r="505" spans="1:26" ht="12" customHeight="1" x14ac:dyDescent="0.25">
      <c r="A505" s="76"/>
      <c r="B505" s="76"/>
      <c r="C505" s="76"/>
      <c r="D505" s="76"/>
      <c r="E505" s="76"/>
      <c r="F505" s="78"/>
      <c r="G505" s="76"/>
      <c r="H505" s="76"/>
      <c r="I505" s="76"/>
      <c r="J505" s="76"/>
      <c r="K505" s="76"/>
      <c r="L505" s="79" t="s">
        <v>82</v>
      </c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  <c r="Z505" s="76"/>
    </row>
    <row r="506" spans="1:26" ht="12" customHeight="1" x14ac:dyDescent="0.25">
      <c r="A506" s="76"/>
      <c r="B506" s="76"/>
      <c r="C506" s="76"/>
      <c r="D506" s="76"/>
      <c r="E506" s="76"/>
      <c r="F506" s="78"/>
      <c r="G506" s="76"/>
      <c r="H506" s="76"/>
      <c r="I506" s="76"/>
      <c r="J506" s="76"/>
      <c r="K506" s="76"/>
      <c r="L506" s="79" t="s">
        <v>82</v>
      </c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  <c r="Z506" s="76"/>
    </row>
    <row r="507" spans="1:26" ht="12" customHeight="1" x14ac:dyDescent="0.25">
      <c r="A507" s="76"/>
      <c r="B507" s="76"/>
      <c r="C507" s="76"/>
      <c r="D507" s="76"/>
      <c r="E507" s="76"/>
      <c r="F507" s="78"/>
      <c r="G507" s="76"/>
      <c r="H507" s="76"/>
      <c r="I507" s="76"/>
      <c r="J507" s="76"/>
      <c r="K507" s="76"/>
      <c r="L507" s="79" t="s">
        <v>82</v>
      </c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  <c r="Z507" s="76"/>
    </row>
    <row r="508" spans="1:26" ht="12" customHeight="1" x14ac:dyDescent="0.25">
      <c r="A508" s="76"/>
      <c r="B508" s="76"/>
      <c r="C508" s="76"/>
      <c r="D508" s="76"/>
      <c r="E508" s="76"/>
      <c r="F508" s="78"/>
      <c r="G508" s="76"/>
      <c r="H508" s="76"/>
      <c r="I508" s="76"/>
      <c r="J508" s="76"/>
      <c r="K508" s="76"/>
      <c r="L508" s="79" t="s">
        <v>82</v>
      </c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6"/>
    </row>
    <row r="509" spans="1:26" ht="12" customHeight="1" x14ac:dyDescent="0.25">
      <c r="A509" s="76"/>
      <c r="B509" s="76"/>
      <c r="C509" s="76"/>
      <c r="D509" s="76"/>
      <c r="E509" s="76"/>
      <c r="F509" s="78"/>
      <c r="G509" s="76"/>
      <c r="H509" s="76"/>
      <c r="I509" s="76"/>
      <c r="J509" s="76"/>
      <c r="K509" s="76"/>
      <c r="L509" s="79" t="s">
        <v>82</v>
      </c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  <c r="Z509" s="76"/>
    </row>
    <row r="510" spans="1:26" ht="12" customHeight="1" x14ac:dyDescent="0.25">
      <c r="A510" s="76"/>
      <c r="B510" s="76"/>
      <c r="C510" s="76"/>
      <c r="D510" s="76"/>
      <c r="E510" s="76"/>
      <c r="F510" s="78"/>
      <c r="G510" s="76"/>
      <c r="H510" s="76"/>
      <c r="I510" s="76"/>
      <c r="J510" s="76"/>
      <c r="K510" s="76"/>
      <c r="L510" s="79" t="s">
        <v>82</v>
      </c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  <c r="Z510" s="76"/>
    </row>
    <row r="511" spans="1:26" ht="12" customHeight="1" x14ac:dyDescent="0.25">
      <c r="A511" s="76"/>
      <c r="B511" s="76"/>
      <c r="C511" s="76"/>
      <c r="D511" s="76"/>
      <c r="E511" s="76"/>
      <c r="F511" s="78"/>
      <c r="G511" s="76"/>
      <c r="H511" s="76"/>
      <c r="I511" s="76"/>
      <c r="J511" s="76"/>
      <c r="K511" s="76"/>
      <c r="L511" s="79" t="s">
        <v>82</v>
      </c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  <c r="Z511" s="76"/>
    </row>
    <row r="512" spans="1:26" ht="12" customHeight="1" x14ac:dyDescent="0.25">
      <c r="A512" s="76"/>
      <c r="B512" s="76"/>
      <c r="C512" s="76"/>
      <c r="D512" s="76"/>
      <c r="E512" s="76"/>
      <c r="F512" s="78"/>
      <c r="G512" s="76"/>
      <c r="H512" s="76"/>
      <c r="I512" s="76"/>
      <c r="J512" s="76"/>
      <c r="K512" s="76"/>
      <c r="L512" s="79" t="s">
        <v>82</v>
      </c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  <c r="Z512" s="76"/>
    </row>
    <row r="513" spans="1:26" ht="12" customHeight="1" x14ac:dyDescent="0.25">
      <c r="A513" s="76"/>
      <c r="B513" s="76"/>
      <c r="C513" s="76"/>
      <c r="D513" s="76"/>
      <c r="E513" s="76"/>
      <c r="F513" s="78"/>
      <c r="G513" s="76"/>
      <c r="H513" s="76"/>
      <c r="I513" s="76"/>
      <c r="J513" s="76"/>
      <c r="K513" s="76"/>
      <c r="L513" s="79" t="s">
        <v>81</v>
      </c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  <c r="Z513" s="76"/>
    </row>
    <row r="514" spans="1:26" ht="12" customHeight="1" x14ac:dyDescent="0.25">
      <c r="A514" s="76"/>
      <c r="B514" s="76"/>
      <c r="C514" s="76"/>
      <c r="D514" s="76"/>
      <c r="E514" s="76"/>
      <c r="F514" s="78"/>
      <c r="G514" s="76"/>
      <c r="H514" s="76"/>
      <c r="I514" s="76"/>
      <c r="J514" s="76"/>
      <c r="K514" s="76"/>
      <c r="L514" s="79" t="s">
        <v>81</v>
      </c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  <c r="Z514" s="76"/>
    </row>
    <row r="515" spans="1:26" ht="12" customHeight="1" x14ac:dyDescent="0.25">
      <c r="A515" s="76"/>
      <c r="B515" s="76"/>
      <c r="C515" s="76"/>
      <c r="D515" s="76"/>
      <c r="E515" s="76"/>
      <c r="F515" s="78"/>
      <c r="G515" s="76"/>
      <c r="H515" s="76"/>
      <c r="I515" s="76"/>
      <c r="J515" s="76"/>
      <c r="K515" s="76"/>
      <c r="L515" s="79" t="s">
        <v>81</v>
      </c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  <c r="Z515" s="76"/>
    </row>
    <row r="516" spans="1:26" ht="12" customHeight="1" x14ac:dyDescent="0.25">
      <c r="A516" s="76"/>
      <c r="B516" s="76"/>
      <c r="C516" s="76"/>
      <c r="D516" s="76"/>
      <c r="E516" s="76"/>
      <c r="F516" s="78"/>
      <c r="G516" s="76"/>
      <c r="H516" s="76"/>
      <c r="I516" s="76"/>
      <c r="J516" s="76"/>
      <c r="K516" s="76"/>
      <c r="L516" s="79" t="s">
        <v>81</v>
      </c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  <c r="Z516" s="76"/>
    </row>
    <row r="517" spans="1:26" ht="12" customHeight="1" x14ac:dyDescent="0.25">
      <c r="A517" s="76"/>
      <c r="B517" s="76"/>
      <c r="C517" s="76"/>
      <c r="D517" s="76"/>
      <c r="E517" s="76"/>
      <c r="F517" s="78"/>
      <c r="G517" s="76"/>
      <c r="H517" s="76"/>
      <c r="I517" s="76"/>
      <c r="J517" s="76"/>
      <c r="K517" s="76"/>
      <c r="L517" s="79" t="s">
        <v>81</v>
      </c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  <c r="Z517" s="76"/>
    </row>
    <row r="518" spans="1:26" ht="12" customHeight="1" x14ac:dyDescent="0.25">
      <c r="A518" s="76"/>
      <c r="B518" s="76"/>
      <c r="C518" s="76"/>
      <c r="D518" s="76"/>
      <c r="E518" s="76"/>
      <c r="F518" s="78"/>
      <c r="G518" s="76"/>
      <c r="H518" s="76"/>
      <c r="I518" s="76"/>
      <c r="J518" s="76"/>
      <c r="K518" s="76"/>
      <c r="L518" s="79" t="s">
        <v>81</v>
      </c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  <c r="Z518" s="76"/>
    </row>
    <row r="519" spans="1:26" ht="12" customHeight="1" x14ac:dyDescent="0.25">
      <c r="A519" s="76"/>
      <c r="B519" s="76"/>
      <c r="C519" s="76"/>
      <c r="D519" s="76"/>
      <c r="E519" s="76"/>
      <c r="F519" s="78"/>
      <c r="G519" s="76"/>
      <c r="H519" s="76"/>
      <c r="I519" s="76"/>
      <c r="J519" s="76"/>
      <c r="K519" s="76"/>
      <c r="L519" s="79" t="s">
        <v>81</v>
      </c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  <c r="Z519" s="76"/>
    </row>
    <row r="520" spans="1:26" ht="12" customHeight="1" x14ac:dyDescent="0.25">
      <c r="A520" s="76"/>
      <c r="B520" s="76"/>
      <c r="C520" s="76"/>
      <c r="D520" s="76"/>
      <c r="E520" s="76"/>
      <c r="F520" s="78"/>
      <c r="G520" s="76"/>
      <c r="H520" s="76"/>
      <c r="I520" s="76"/>
      <c r="J520" s="76"/>
      <c r="K520" s="76"/>
      <c r="L520" s="79" t="s">
        <v>81</v>
      </c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  <c r="Z520" s="76"/>
    </row>
    <row r="521" spans="1:26" ht="12" customHeight="1" x14ac:dyDescent="0.25">
      <c r="A521" s="76"/>
      <c r="B521" s="76"/>
      <c r="C521" s="76"/>
      <c r="D521" s="76"/>
      <c r="E521" s="76"/>
      <c r="F521" s="78"/>
      <c r="G521" s="76"/>
      <c r="H521" s="76"/>
      <c r="I521" s="76"/>
      <c r="J521" s="76"/>
      <c r="K521" s="76"/>
      <c r="L521" s="79" t="s">
        <v>81</v>
      </c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  <c r="Z521" s="76"/>
    </row>
    <row r="522" spans="1:26" ht="12" customHeight="1" x14ac:dyDescent="0.25">
      <c r="A522" s="76"/>
      <c r="B522" s="76"/>
      <c r="C522" s="76"/>
      <c r="D522" s="76"/>
      <c r="E522" s="76"/>
      <c r="F522" s="78"/>
      <c r="G522" s="76"/>
      <c r="H522" s="76"/>
      <c r="I522" s="76"/>
      <c r="J522" s="76"/>
      <c r="K522" s="76"/>
      <c r="L522" s="79" t="s">
        <v>81</v>
      </c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6"/>
    </row>
    <row r="523" spans="1:26" ht="12" customHeight="1" x14ac:dyDescent="0.25">
      <c r="A523" s="76"/>
      <c r="B523" s="76"/>
      <c r="C523" s="76"/>
      <c r="D523" s="76"/>
      <c r="E523" s="76"/>
      <c r="F523" s="78"/>
      <c r="G523" s="76"/>
      <c r="H523" s="76"/>
      <c r="I523" s="76"/>
      <c r="J523" s="76"/>
      <c r="K523" s="76"/>
      <c r="L523" s="79" t="s">
        <v>81</v>
      </c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  <c r="Z523" s="76"/>
    </row>
    <row r="524" spans="1:26" ht="12" customHeight="1" x14ac:dyDescent="0.25">
      <c r="A524" s="76"/>
      <c r="B524" s="76"/>
      <c r="C524" s="76"/>
      <c r="D524" s="76"/>
      <c r="E524" s="76"/>
      <c r="F524" s="78"/>
      <c r="G524" s="76"/>
      <c r="H524" s="76"/>
      <c r="I524" s="76"/>
      <c r="J524" s="76"/>
      <c r="K524" s="76"/>
      <c r="L524" s="79" t="s">
        <v>81</v>
      </c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  <c r="Z524" s="76"/>
    </row>
    <row r="525" spans="1:26" ht="12" customHeight="1" x14ac:dyDescent="0.25">
      <c r="A525" s="76"/>
      <c r="B525" s="76"/>
      <c r="C525" s="76"/>
      <c r="D525" s="76"/>
      <c r="E525" s="76"/>
      <c r="F525" s="78"/>
      <c r="G525" s="76"/>
      <c r="H525" s="76"/>
      <c r="I525" s="76"/>
      <c r="J525" s="76"/>
      <c r="K525" s="76"/>
      <c r="L525" s="79" t="s">
        <v>81</v>
      </c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  <c r="Z525" s="76"/>
    </row>
    <row r="526" spans="1:26" ht="12" customHeight="1" x14ac:dyDescent="0.25">
      <c r="A526" s="76"/>
      <c r="B526" s="76"/>
      <c r="C526" s="76"/>
      <c r="D526" s="76"/>
      <c r="E526" s="76"/>
      <c r="F526" s="78"/>
      <c r="G526" s="76"/>
      <c r="H526" s="76"/>
      <c r="I526" s="76"/>
      <c r="J526" s="76"/>
      <c r="K526" s="76"/>
      <c r="L526" s="79" t="s">
        <v>81</v>
      </c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6"/>
    </row>
    <row r="527" spans="1:26" ht="12" customHeight="1" x14ac:dyDescent="0.25">
      <c r="A527" s="76"/>
      <c r="B527" s="76"/>
      <c r="C527" s="76"/>
      <c r="D527" s="76"/>
      <c r="E527" s="76"/>
      <c r="F527" s="78"/>
      <c r="G527" s="76"/>
      <c r="H527" s="76"/>
      <c r="I527" s="76"/>
      <c r="J527" s="76"/>
      <c r="K527" s="76"/>
      <c r="L527" s="79" t="s">
        <v>81</v>
      </c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  <c r="Z527" s="76"/>
    </row>
    <row r="528" spans="1:26" ht="12" customHeight="1" x14ac:dyDescent="0.25">
      <c r="A528" s="76"/>
      <c r="B528" s="76"/>
      <c r="C528" s="76"/>
      <c r="D528" s="76"/>
      <c r="E528" s="76"/>
      <c r="F528" s="78"/>
      <c r="G528" s="76"/>
      <c r="H528" s="76"/>
      <c r="I528" s="76"/>
      <c r="J528" s="76"/>
      <c r="K528" s="76"/>
      <c r="L528" s="79" t="s">
        <v>81</v>
      </c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  <c r="Z528" s="76"/>
    </row>
    <row r="529" spans="1:26" ht="12" customHeight="1" x14ac:dyDescent="0.25">
      <c r="A529" s="76"/>
      <c r="B529" s="76"/>
      <c r="C529" s="76"/>
      <c r="D529" s="76"/>
      <c r="E529" s="76"/>
      <c r="F529" s="78"/>
      <c r="G529" s="76"/>
      <c r="H529" s="76"/>
      <c r="I529" s="76"/>
      <c r="J529" s="76"/>
      <c r="K529" s="76"/>
      <c r="L529" s="79" t="s">
        <v>81</v>
      </c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  <c r="Z529" s="76"/>
    </row>
    <row r="530" spans="1:26" ht="12" customHeight="1" x14ac:dyDescent="0.25">
      <c r="A530" s="76"/>
      <c r="B530" s="76"/>
      <c r="C530" s="76"/>
      <c r="D530" s="76"/>
      <c r="E530" s="76"/>
      <c r="F530" s="78"/>
      <c r="G530" s="76"/>
      <c r="H530" s="76"/>
      <c r="I530" s="76"/>
      <c r="J530" s="76"/>
      <c r="K530" s="76"/>
      <c r="L530" s="79" t="s">
        <v>81</v>
      </c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  <c r="Z530" s="76"/>
    </row>
    <row r="531" spans="1:26" ht="12" customHeight="1" x14ac:dyDescent="0.25">
      <c r="A531" s="76"/>
      <c r="B531" s="76"/>
      <c r="C531" s="76"/>
      <c r="D531" s="76"/>
      <c r="E531" s="76"/>
      <c r="F531" s="78"/>
      <c r="G531" s="76"/>
      <c r="H531" s="76"/>
      <c r="I531" s="76"/>
      <c r="J531" s="76"/>
      <c r="K531" s="76"/>
      <c r="L531" s="79" t="s">
        <v>81</v>
      </c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  <c r="Z531" s="76"/>
    </row>
    <row r="532" spans="1:26" ht="12" customHeight="1" x14ac:dyDescent="0.25">
      <c r="A532" s="76"/>
      <c r="B532" s="76"/>
      <c r="C532" s="76"/>
      <c r="D532" s="76"/>
      <c r="E532" s="76"/>
      <c r="F532" s="78"/>
      <c r="G532" s="76"/>
      <c r="H532" s="76"/>
      <c r="I532" s="76"/>
      <c r="J532" s="76"/>
      <c r="K532" s="76"/>
      <c r="L532" s="79" t="s">
        <v>81</v>
      </c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  <c r="Z532" s="76"/>
    </row>
    <row r="533" spans="1:26" ht="12" customHeight="1" x14ac:dyDescent="0.25">
      <c r="A533" s="76"/>
      <c r="B533" s="76"/>
      <c r="C533" s="76"/>
      <c r="D533" s="76"/>
      <c r="E533" s="76"/>
      <c r="F533" s="78"/>
      <c r="G533" s="76"/>
      <c r="H533" s="76"/>
      <c r="I533" s="76"/>
      <c r="J533" s="76"/>
      <c r="K533" s="76"/>
      <c r="L533" s="79" t="s">
        <v>81</v>
      </c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  <c r="Z533" s="76"/>
    </row>
    <row r="534" spans="1:26" ht="12" customHeight="1" x14ac:dyDescent="0.25">
      <c r="A534" s="76"/>
      <c r="B534" s="76"/>
      <c r="C534" s="76"/>
      <c r="D534" s="76"/>
      <c r="E534" s="76"/>
      <c r="F534" s="78"/>
      <c r="G534" s="76"/>
      <c r="H534" s="76"/>
      <c r="I534" s="76"/>
      <c r="J534" s="76"/>
      <c r="K534" s="76"/>
      <c r="L534" s="79" t="s">
        <v>81</v>
      </c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  <c r="Z534" s="76"/>
    </row>
    <row r="535" spans="1:26" ht="12" customHeight="1" x14ac:dyDescent="0.25">
      <c r="A535" s="76"/>
      <c r="B535" s="76"/>
      <c r="C535" s="76"/>
      <c r="D535" s="76"/>
      <c r="E535" s="76"/>
      <c r="F535" s="78"/>
      <c r="G535" s="76"/>
      <c r="H535" s="76"/>
      <c r="I535" s="76"/>
      <c r="J535" s="76"/>
      <c r="K535" s="76"/>
      <c r="L535" s="79" t="s">
        <v>81</v>
      </c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  <c r="Z535" s="76"/>
    </row>
    <row r="536" spans="1:26" ht="12" customHeight="1" x14ac:dyDescent="0.25">
      <c r="A536" s="76"/>
      <c r="B536" s="76"/>
      <c r="C536" s="76"/>
      <c r="D536" s="76"/>
      <c r="E536" s="76"/>
      <c r="F536" s="78"/>
      <c r="G536" s="76"/>
      <c r="H536" s="76"/>
      <c r="I536" s="76"/>
      <c r="J536" s="76"/>
      <c r="K536" s="76"/>
      <c r="L536" s="79" t="s">
        <v>81</v>
      </c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  <c r="Z536" s="76"/>
    </row>
    <row r="537" spans="1:26" ht="12" customHeight="1" x14ac:dyDescent="0.25">
      <c r="A537" s="76"/>
      <c r="B537" s="76"/>
      <c r="C537" s="76"/>
      <c r="D537" s="76"/>
      <c r="E537" s="76"/>
      <c r="F537" s="78"/>
      <c r="G537" s="76"/>
      <c r="H537" s="76"/>
      <c r="I537" s="76"/>
      <c r="J537" s="76"/>
      <c r="K537" s="76"/>
      <c r="L537" s="79" t="s">
        <v>81</v>
      </c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  <c r="Z537" s="76"/>
    </row>
    <row r="538" spans="1:26" ht="12" customHeight="1" x14ac:dyDescent="0.25">
      <c r="A538" s="76"/>
      <c r="B538" s="76"/>
      <c r="C538" s="76"/>
      <c r="D538" s="76"/>
      <c r="E538" s="76"/>
      <c r="F538" s="78"/>
      <c r="G538" s="76"/>
      <c r="H538" s="76"/>
      <c r="I538" s="76"/>
      <c r="J538" s="76"/>
      <c r="K538" s="76"/>
      <c r="L538" s="79" t="s">
        <v>81</v>
      </c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  <c r="Z538" s="76"/>
    </row>
    <row r="539" spans="1:26" ht="12" customHeight="1" x14ac:dyDescent="0.25">
      <c r="A539" s="76"/>
      <c r="B539" s="76"/>
      <c r="C539" s="76"/>
      <c r="D539" s="76"/>
      <c r="E539" s="76"/>
      <c r="F539" s="78"/>
      <c r="G539" s="76"/>
      <c r="H539" s="76"/>
      <c r="I539" s="76"/>
      <c r="J539" s="76"/>
      <c r="K539" s="76"/>
      <c r="L539" s="79" t="s">
        <v>81</v>
      </c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  <c r="Z539" s="76"/>
    </row>
    <row r="540" spans="1:26" ht="12" customHeight="1" x14ac:dyDescent="0.25">
      <c r="A540" s="76"/>
      <c r="B540" s="76"/>
      <c r="C540" s="76"/>
      <c r="D540" s="76"/>
      <c r="E540" s="76"/>
      <c r="F540" s="78"/>
      <c r="G540" s="76"/>
      <c r="H540" s="76"/>
      <c r="I540" s="76"/>
      <c r="J540" s="76"/>
      <c r="K540" s="76"/>
      <c r="L540" s="79" t="s">
        <v>81</v>
      </c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  <c r="Z540" s="76"/>
    </row>
    <row r="541" spans="1:26" ht="12" customHeight="1" x14ac:dyDescent="0.25">
      <c r="A541" s="76"/>
      <c r="B541" s="76"/>
      <c r="C541" s="76"/>
      <c r="D541" s="76"/>
      <c r="E541" s="76"/>
      <c r="F541" s="78"/>
      <c r="G541" s="76"/>
      <c r="H541" s="76"/>
      <c r="I541" s="76"/>
      <c r="J541" s="76"/>
      <c r="K541" s="76"/>
      <c r="L541" s="79" t="s">
        <v>81</v>
      </c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  <c r="Z541" s="76"/>
    </row>
    <row r="542" spans="1:26" ht="12" customHeight="1" x14ac:dyDescent="0.25">
      <c r="A542" s="76"/>
      <c r="B542" s="76"/>
      <c r="C542" s="76"/>
      <c r="D542" s="76"/>
      <c r="E542" s="76"/>
      <c r="F542" s="78"/>
      <c r="G542" s="76"/>
      <c r="H542" s="76"/>
      <c r="I542" s="76"/>
      <c r="J542" s="76"/>
      <c r="K542" s="76"/>
      <c r="L542" s="79" t="s">
        <v>81</v>
      </c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  <c r="Z542" s="76"/>
    </row>
    <row r="543" spans="1:26" ht="12" customHeight="1" x14ac:dyDescent="0.25">
      <c r="A543" s="76"/>
      <c r="B543" s="76"/>
      <c r="C543" s="76"/>
      <c r="D543" s="76"/>
      <c r="E543" s="76"/>
      <c r="F543" s="78"/>
      <c r="G543" s="76"/>
      <c r="H543" s="76"/>
      <c r="I543" s="76"/>
      <c r="J543" s="76"/>
      <c r="K543" s="76"/>
      <c r="L543" s="79" t="s">
        <v>81</v>
      </c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  <c r="Z543" s="76"/>
    </row>
    <row r="544" spans="1:26" ht="12" customHeight="1" x14ac:dyDescent="0.25">
      <c r="A544" s="76"/>
      <c r="B544" s="76"/>
      <c r="C544" s="76"/>
      <c r="D544" s="76"/>
      <c r="E544" s="76"/>
      <c r="F544" s="78"/>
      <c r="G544" s="76"/>
      <c r="H544" s="76"/>
      <c r="I544" s="76"/>
      <c r="J544" s="76"/>
      <c r="K544" s="76"/>
      <c r="L544" s="79" t="s">
        <v>81</v>
      </c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  <c r="Z544" s="76"/>
    </row>
    <row r="545" spans="1:26" ht="12" customHeight="1" x14ac:dyDescent="0.25">
      <c r="A545" s="76"/>
      <c r="B545" s="76"/>
      <c r="C545" s="76"/>
      <c r="D545" s="76"/>
      <c r="E545" s="76"/>
      <c r="F545" s="78"/>
      <c r="G545" s="76"/>
      <c r="H545" s="76"/>
      <c r="I545" s="76"/>
      <c r="J545" s="76"/>
      <c r="K545" s="76"/>
      <c r="L545" s="79" t="s">
        <v>81</v>
      </c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  <c r="Z545" s="76"/>
    </row>
    <row r="546" spans="1:26" ht="12" customHeight="1" x14ac:dyDescent="0.25">
      <c r="A546" s="76"/>
      <c r="B546" s="76"/>
      <c r="C546" s="76"/>
      <c r="D546" s="76"/>
      <c r="E546" s="76"/>
      <c r="F546" s="78"/>
      <c r="G546" s="76"/>
      <c r="H546" s="76"/>
      <c r="I546" s="76"/>
      <c r="J546" s="76"/>
      <c r="K546" s="76"/>
      <c r="L546" s="79" t="s">
        <v>81</v>
      </c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  <c r="Z546" s="76"/>
    </row>
    <row r="547" spans="1:26" ht="12" customHeight="1" x14ac:dyDescent="0.25">
      <c r="A547" s="76"/>
      <c r="B547" s="76"/>
      <c r="C547" s="76"/>
      <c r="D547" s="76"/>
      <c r="E547" s="76"/>
      <c r="F547" s="78"/>
      <c r="G547" s="76"/>
      <c r="H547" s="76"/>
      <c r="I547" s="76"/>
      <c r="J547" s="76"/>
      <c r="K547" s="76"/>
      <c r="L547" s="79" t="s">
        <v>81</v>
      </c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  <c r="Z547" s="76"/>
    </row>
    <row r="548" spans="1:26" ht="12" customHeight="1" x14ac:dyDescent="0.25">
      <c r="A548" s="76"/>
      <c r="B548" s="76"/>
      <c r="C548" s="76"/>
      <c r="D548" s="76"/>
      <c r="E548" s="76"/>
      <c r="F548" s="78"/>
      <c r="G548" s="76"/>
      <c r="H548" s="76"/>
      <c r="I548" s="76"/>
      <c r="J548" s="76"/>
      <c r="K548" s="76"/>
      <c r="L548" s="79" t="s">
        <v>81</v>
      </c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6"/>
    </row>
    <row r="549" spans="1:26" ht="12" customHeight="1" x14ac:dyDescent="0.25">
      <c r="A549" s="76"/>
      <c r="B549" s="76"/>
      <c r="C549" s="76"/>
      <c r="D549" s="76"/>
      <c r="E549" s="76"/>
      <c r="F549" s="78"/>
      <c r="G549" s="76"/>
      <c r="H549" s="76"/>
      <c r="I549" s="76"/>
      <c r="J549" s="76"/>
      <c r="K549" s="76"/>
      <c r="L549" s="79" t="s">
        <v>81</v>
      </c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  <c r="Z549" s="76"/>
    </row>
    <row r="550" spans="1:26" ht="12" customHeight="1" x14ac:dyDescent="0.25">
      <c r="A550" s="76"/>
      <c r="B550" s="76"/>
      <c r="C550" s="76"/>
      <c r="D550" s="76"/>
      <c r="E550" s="76"/>
      <c r="F550" s="78"/>
      <c r="G550" s="76"/>
      <c r="H550" s="76"/>
      <c r="I550" s="76"/>
      <c r="J550" s="76"/>
      <c r="K550" s="76"/>
      <c r="L550" s="79" t="s">
        <v>81</v>
      </c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  <c r="Z550" s="76"/>
    </row>
    <row r="551" spans="1:26" ht="12" customHeight="1" x14ac:dyDescent="0.25">
      <c r="A551" s="76"/>
      <c r="B551" s="76"/>
      <c r="C551" s="76"/>
      <c r="D551" s="76"/>
      <c r="E551" s="76"/>
      <c r="F551" s="78"/>
      <c r="G551" s="76"/>
      <c r="H551" s="76"/>
      <c r="I551" s="76"/>
      <c r="J551" s="76"/>
      <c r="K551" s="76"/>
      <c r="L551" s="79" t="s">
        <v>81</v>
      </c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  <c r="Z551" s="76"/>
    </row>
    <row r="552" spans="1:26" ht="12" customHeight="1" x14ac:dyDescent="0.25">
      <c r="A552" s="76"/>
      <c r="B552" s="76"/>
      <c r="C552" s="76"/>
      <c r="D552" s="76"/>
      <c r="E552" s="76"/>
      <c r="F552" s="78"/>
      <c r="G552" s="76"/>
      <c r="H552" s="76"/>
      <c r="I552" s="76"/>
      <c r="J552" s="76"/>
      <c r="K552" s="76"/>
      <c r="L552" s="79" t="s">
        <v>81</v>
      </c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  <c r="Z552" s="76"/>
    </row>
    <row r="553" spans="1:26" ht="12" customHeight="1" x14ac:dyDescent="0.25">
      <c r="A553" s="76"/>
      <c r="B553" s="76"/>
      <c r="C553" s="76"/>
      <c r="D553" s="76"/>
      <c r="E553" s="76"/>
      <c r="F553" s="78"/>
      <c r="G553" s="76"/>
      <c r="H553" s="76"/>
      <c r="I553" s="76"/>
      <c r="J553" s="76"/>
      <c r="K553" s="76"/>
      <c r="L553" s="79" t="s">
        <v>81</v>
      </c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6"/>
    </row>
    <row r="554" spans="1:26" ht="12" customHeight="1" x14ac:dyDescent="0.25">
      <c r="A554" s="76"/>
      <c r="B554" s="76"/>
      <c r="C554" s="76"/>
      <c r="D554" s="76"/>
      <c r="E554" s="76"/>
      <c r="F554" s="78"/>
      <c r="G554" s="76"/>
      <c r="H554" s="76"/>
      <c r="I554" s="76"/>
      <c r="J554" s="76"/>
      <c r="K554" s="76"/>
      <c r="L554" s="79" t="s">
        <v>81</v>
      </c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  <c r="Z554" s="76"/>
    </row>
    <row r="555" spans="1:26" ht="12" customHeight="1" x14ac:dyDescent="0.25">
      <c r="A555" s="76"/>
      <c r="B555" s="76"/>
      <c r="C555" s="76"/>
      <c r="D555" s="76"/>
      <c r="E555" s="76"/>
      <c r="F555" s="78"/>
      <c r="G555" s="76"/>
      <c r="H555" s="76"/>
      <c r="I555" s="76"/>
      <c r="J555" s="76"/>
      <c r="K555" s="76"/>
      <c r="L555" s="79" t="s">
        <v>81</v>
      </c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6"/>
    </row>
    <row r="556" spans="1:26" ht="12" customHeight="1" x14ac:dyDescent="0.25">
      <c r="A556" s="76"/>
      <c r="B556" s="76"/>
      <c r="C556" s="76"/>
      <c r="D556" s="76"/>
      <c r="E556" s="76"/>
      <c r="F556" s="78"/>
      <c r="G556" s="76"/>
      <c r="H556" s="76"/>
      <c r="I556" s="76"/>
      <c r="J556" s="76"/>
      <c r="K556" s="76"/>
      <c r="L556" s="79" t="s">
        <v>81</v>
      </c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  <c r="Z556" s="76"/>
    </row>
    <row r="557" spans="1:26" ht="12" customHeight="1" x14ac:dyDescent="0.25">
      <c r="A557" s="76"/>
      <c r="B557" s="76"/>
      <c r="C557" s="76"/>
      <c r="D557" s="76"/>
      <c r="E557" s="76"/>
      <c r="F557" s="78"/>
      <c r="G557" s="76"/>
      <c r="H557" s="76"/>
      <c r="I557" s="76"/>
      <c r="J557" s="76"/>
      <c r="K557" s="76"/>
      <c r="L557" s="79" t="s">
        <v>81</v>
      </c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  <c r="Z557" s="76"/>
    </row>
    <row r="558" spans="1:26" ht="12" customHeight="1" x14ac:dyDescent="0.25">
      <c r="A558" s="76"/>
      <c r="B558" s="76"/>
      <c r="C558" s="76"/>
      <c r="D558" s="76"/>
      <c r="E558" s="76"/>
      <c r="F558" s="78"/>
      <c r="G558" s="76"/>
      <c r="H558" s="76"/>
      <c r="I558" s="76"/>
      <c r="J558" s="76"/>
      <c r="K558" s="76"/>
      <c r="L558" s="79" t="s">
        <v>81</v>
      </c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  <c r="Z558" s="76"/>
    </row>
    <row r="559" spans="1:26" ht="12" customHeight="1" x14ac:dyDescent="0.25">
      <c r="A559" s="76"/>
      <c r="B559" s="76"/>
      <c r="C559" s="76"/>
      <c r="D559" s="76"/>
      <c r="E559" s="76"/>
      <c r="F559" s="78"/>
      <c r="G559" s="76"/>
      <c r="H559" s="76"/>
      <c r="I559" s="76"/>
      <c r="J559" s="76"/>
      <c r="K559" s="76"/>
      <c r="L559" s="79" t="s">
        <v>81</v>
      </c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  <c r="Z559" s="76"/>
    </row>
    <row r="560" spans="1:26" ht="12" customHeight="1" x14ac:dyDescent="0.25">
      <c r="A560" s="76"/>
      <c r="B560" s="76"/>
      <c r="C560" s="76"/>
      <c r="D560" s="76"/>
      <c r="E560" s="76"/>
      <c r="F560" s="78"/>
      <c r="G560" s="76"/>
      <c r="H560" s="76"/>
      <c r="I560" s="76"/>
      <c r="J560" s="76"/>
      <c r="K560" s="76"/>
      <c r="L560" s="79" t="s">
        <v>81</v>
      </c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  <c r="Z560" s="76"/>
    </row>
    <row r="561" spans="1:26" ht="12" customHeight="1" x14ac:dyDescent="0.25">
      <c r="A561" s="76"/>
      <c r="B561" s="76"/>
      <c r="C561" s="76"/>
      <c r="D561" s="76"/>
      <c r="E561" s="76"/>
      <c r="F561" s="78"/>
      <c r="G561" s="76"/>
      <c r="H561" s="76"/>
      <c r="I561" s="76"/>
      <c r="J561" s="76"/>
      <c r="K561" s="76"/>
      <c r="L561" s="79" t="s">
        <v>81</v>
      </c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  <c r="Z561" s="76"/>
    </row>
    <row r="562" spans="1:26" ht="12" customHeight="1" x14ac:dyDescent="0.25">
      <c r="A562" s="76"/>
      <c r="B562" s="76"/>
      <c r="C562" s="76"/>
      <c r="D562" s="76"/>
      <c r="E562" s="76"/>
      <c r="F562" s="78"/>
      <c r="G562" s="76"/>
      <c r="H562" s="76"/>
      <c r="I562" s="76"/>
      <c r="J562" s="76"/>
      <c r="K562" s="76"/>
      <c r="L562" s="79" t="s">
        <v>81</v>
      </c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  <c r="Z562" s="76"/>
    </row>
    <row r="563" spans="1:26" ht="12" customHeight="1" x14ac:dyDescent="0.25">
      <c r="A563" s="76"/>
      <c r="B563" s="76"/>
      <c r="C563" s="76"/>
      <c r="D563" s="76"/>
      <c r="E563" s="76"/>
      <c r="F563" s="78"/>
      <c r="G563" s="76"/>
      <c r="H563" s="76"/>
      <c r="I563" s="76"/>
      <c r="J563" s="76"/>
      <c r="K563" s="76"/>
      <c r="L563" s="79" t="s">
        <v>81</v>
      </c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  <c r="Z563" s="76"/>
    </row>
    <row r="564" spans="1:26" ht="12" customHeight="1" x14ac:dyDescent="0.25">
      <c r="A564" s="76"/>
      <c r="B564" s="76"/>
      <c r="C564" s="76"/>
      <c r="D564" s="76"/>
      <c r="E564" s="76"/>
      <c r="F564" s="78"/>
      <c r="G564" s="76"/>
      <c r="H564" s="76"/>
      <c r="I564" s="76"/>
      <c r="J564" s="76"/>
      <c r="K564" s="76"/>
      <c r="L564" s="79" t="s">
        <v>81</v>
      </c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  <c r="Z564" s="76"/>
    </row>
    <row r="565" spans="1:26" ht="12" customHeight="1" x14ac:dyDescent="0.25">
      <c r="A565" s="76"/>
      <c r="B565" s="76"/>
      <c r="C565" s="76"/>
      <c r="D565" s="76"/>
      <c r="E565" s="76"/>
      <c r="F565" s="78"/>
      <c r="G565" s="76"/>
      <c r="H565" s="76"/>
      <c r="I565" s="76"/>
      <c r="J565" s="76"/>
      <c r="K565" s="76"/>
      <c r="L565" s="79" t="s">
        <v>81</v>
      </c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  <c r="Z565" s="76"/>
    </row>
    <row r="566" spans="1:26" ht="12" customHeight="1" x14ac:dyDescent="0.25">
      <c r="A566" s="76"/>
      <c r="B566" s="76"/>
      <c r="C566" s="76"/>
      <c r="D566" s="76"/>
      <c r="E566" s="76"/>
      <c r="F566" s="78"/>
      <c r="G566" s="76"/>
      <c r="H566" s="76"/>
      <c r="I566" s="76"/>
      <c r="J566" s="76"/>
      <c r="K566" s="76"/>
      <c r="L566" s="79" t="s">
        <v>81</v>
      </c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  <c r="Z566" s="76"/>
    </row>
    <row r="567" spans="1:26" ht="12" customHeight="1" x14ac:dyDescent="0.25">
      <c r="A567" s="76"/>
      <c r="B567" s="76"/>
      <c r="C567" s="76"/>
      <c r="D567" s="76"/>
      <c r="E567" s="76"/>
      <c r="F567" s="78"/>
      <c r="G567" s="76"/>
      <c r="H567" s="76"/>
      <c r="I567" s="76"/>
      <c r="J567" s="76"/>
      <c r="K567" s="76"/>
      <c r="L567" s="79" t="s">
        <v>81</v>
      </c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  <c r="Z567" s="76"/>
    </row>
    <row r="568" spans="1:26" ht="12" customHeight="1" x14ac:dyDescent="0.25">
      <c r="A568" s="76"/>
      <c r="B568" s="76"/>
      <c r="C568" s="76"/>
      <c r="D568" s="76"/>
      <c r="E568" s="76"/>
      <c r="F568" s="78"/>
      <c r="G568" s="76"/>
      <c r="H568" s="76"/>
      <c r="I568" s="76"/>
      <c r="J568" s="76"/>
      <c r="K568" s="76"/>
      <c r="L568" s="79" t="s">
        <v>81</v>
      </c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  <c r="Z568" s="76"/>
    </row>
    <row r="569" spans="1:26" ht="12" customHeight="1" x14ac:dyDescent="0.25">
      <c r="A569" s="76"/>
      <c r="B569" s="76"/>
      <c r="C569" s="76"/>
      <c r="D569" s="76"/>
      <c r="E569" s="76"/>
      <c r="F569" s="78"/>
      <c r="G569" s="76"/>
      <c r="H569" s="76"/>
      <c r="I569" s="76"/>
      <c r="J569" s="76"/>
      <c r="K569" s="76"/>
      <c r="L569" s="79" t="s">
        <v>81</v>
      </c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  <c r="Z569" s="76"/>
    </row>
    <row r="570" spans="1:26" ht="12" customHeight="1" x14ac:dyDescent="0.25">
      <c r="A570" s="76"/>
      <c r="B570" s="76"/>
      <c r="C570" s="76"/>
      <c r="D570" s="76"/>
      <c r="E570" s="76"/>
      <c r="F570" s="78"/>
      <c r="G570" s="76"/>
      <c r="H570" s="76"/>
      <c r="I570" s="76"/>
      <c r="J570" s="76"/>
      <c r="K570" s="76"/>
      <c r="L570" s="79" t="s">
        <v>81</v>
      </c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  <c r="Z570" s="76"/>
    </row>
    <row r="571" spans="1:26" ht="12" customHeight="1" x14ac:dyDescent="0.25">
      <c r="A571" s="76"/>
      <c r="B571" s="76"/>
      <c r="C571" s="76"/>
      <c r="D571" s="76"/>
      <c r="E571" s="76"/>
      <c r="F571" s="78"/>
      <c r="G571" s="76"/>
      <c r="H571" s="76"/>
      <c r="I571" s="76"/>
      <c r="J571" s="76"/>
      <c r="K571" s="76"/>
      <c r="L571" s="79" t="s">
        <v>81</v>
      </c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  <c r="Z571" s="76"/>
    </row>
    <row r="572" spans="1:26" ht="12" customHeight="1" x14ac:dyDescent="0.25">
      <c r="A572" s="76"/>
      <c r="B572" s="76"/>
      <c r="C572" s="76"/>
      <c r="D572" s="76"/>
      <c r="E572" s="76"/>
      <c r="F572" s="78"/>
      <c r="G572" s="76"/>
      <c r="H572" s="76"/>
      <c r="I572" s="76"/>
      <c r="J572" s="76"/>
      <c r="K572" s="76"/>
      <c r="L572" s="79" t="s">
        <v>81</v>
      </c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  <c r="Z572" s="76"/>
    </row>
    <row r="573" spans="1:26" ht="12" customHeight="1" x14ac:dyDescent="0.25">
      <c r="A573" s="76"/>
      <c r="B573" s="76"/>
      <c r="C573" s="76"/>
      <c r="D573" s="76"/>
      <c r="E573" s="76"/>
      <c r="F573" s="78"/>
      <c r="G573" s="76"/>
      <c r="H573" s="76"/>
      <c r="I573" s="76"/>
      <c r="J573" s="76"/>
      <c r="K573" s="76"/>
      <c r="L573" s="79" t="s">
        <v>81</v>
      </c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  <c r="Z573" s="76"/>
    </row>
    <row r="574" spans="1:26" ht="12" customHeight="1" x14ac:dyDescent="0.25">
      <c r="A574" s="76"/>
      <c r="B574" s="76"/>
      <c r="C574" s="76"/>
      <c r="D574" s="76"/>
      <c r="E574" s="76"/>
      <c r="F574" s="78"/>
      <c r="G574" s="76"/>
      <c r="H574" s="76"/>
      <c r="I574" s="76"/>
      <c r="J574" s="76"/>
      <c r="K574" s="76"/>
      <c r="L574" s="79" t="s">
        <v>81</v>
      </c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  <c r="Z574" s="76"/>
    </row>
    <row r="575" spans="1:26" ht="12" customHeight="1" x14ac:dyDescent="0.25">
      <c r="A575" s="76"/>
      <c r="B575" s="76"/>
      <c r="C575" s="76"/>
      <c r="D575" s="76"/>
      <c r="E575" s="76"/>
      <c r="F575" s="78"/>
      <c r="G575" s="76"/>
      <c r="H575" s="76"/>
      <c r="I575" s="76"/>
      <c r="J575" s="76"/>
      <c r="K575" s="76"/>
      <c r="L575" s="79" t="s">
        <v>81</v>
      </c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  <c r="Z575" s="76"/>
    </row>
    <row r="576" spans="1:26" ht="12" customHeight="1" x14ac:dyDescent="0.25">
      <c r="A576" s="76"/>
      <c r="B576" s="76"/>
      <c r="C576" s="76"/>
      <c r="D576" s="76"/>
      <c r="E576" s="76"/>
      <c r="F576" s="78"/>
      <c r="G576" s="76"/>
      <c r="H576" s="76"/>
      <c r="I576" s="76"/>
      <c r="J576" s="76"/>
      <c r="K576" s="76"/>
      <c r="L576" s="79" t="s">
        <v>81</v>
      </c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  <c r="Z576" s="76"/>
    </row>
    <row r="577" spans="1:26" ht="12" customHeight="1" x14ac:dyDescent="0.25">
      <c r="A577" s="76"/>
      <c r="B577" s="76"/>
      <c r="C577" s="76"/>
      <c r="D577" s="76"/>
      <c r="E577" s="76"/>
      <c r="F577" s="78"/>
      <c r="G577" s="76"/>
      <c r="H577" s="76"/>
      <c r="I577" s="76"/>
      <c r="J577" s="76"/>
      <c r="K577" s="76"/>
      <c r="L577" s="79" t="s">
        <v>81</v>
      </c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  <c r="Z577" s="76"/>
    </row>
    <row r="578" spans="1:26" ht="12" customHeight="1" x14ac:dyDescent="0.25">
      <c r="A578" s="76"/>
      <c r="B578" s="76"/>
      <c r="C578" s="76"/>
      <c r="D578" s="76"/>
      <c r="E578" s="76"/>
      <c r="F578" s="78"/>
      <c r="G578" s="76"/>
      <c r="H578" s="76"/>
      <c r="I578" s="76"/>
      <c r="J578" s="76"/>
      <c r="K578" s="76"/>
      <c r="L578" s="79" t="s">
        <v>81</v>
      </c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  <c r="Z578" s="76"/>
    </row>
    <row r="579" spans="1:26" ht="12" customHeight="1" x14ac:dyDescent="0.25">
      <c r="A579" s="76"/>
      <c r="B579" s="76"/>
      <c r="C579" s="76"/>
      <c r="D579" s="76"/>
      <c r="E579" s="76"/>
      <c r="F579" s="78"/>
      <c r="G579" s="76"/>
      <c r="H579" s="76"/>
      <c r="I579" s="76"/>
      <c r="J579" s="76"/>
      <c r="K579" s="76"/>
      <c r="L579" s="79" t="s">
        <v>81</v>
      </c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  <c r="Z579" s="76"/>
    </row>
    <row r="580" spans="1:26" ht="12" customHeight="1" x14ac:dyDescent="0.25">
      <c r="A580" s="76"/>
      <c r="B580" s="76"/>
      <c r="C580" s="76"/>
      <c r="D580" s="76"/>
      <c r="E580" s="76"/>
      <c r="F580" s="78"/>
      <c r="G580" s="76"/>
      <c r="H580" s="76"/>
      <c r="I580" s="76"/>
      <c r="J580" s="76"/>
      <c r="K580" s="76"/>
      <c r="L580" s="79" t="s">
        <v>81</v>
      </c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  <c r="Z580" s="76"/>
    </row>
    <row r="581" spans="1:26" ht="12" customHeight="1" x14ac:dyDescent="0.25">
      <c r="A581" s="76"/>
      <c r="B581" s="76"/>
      <c r="C581" s="76"/>
      <c r="D581" s="76"/>
      <c r="E581" s="76"/>
      <c r="F581" s="78"/>
      <c r="G581" s="76"/>
      <c r="H581" s="76"/>
      <c r="I581" s="76"/>
      <c r="J581" s="76"/>
      <c r="K581" s="76"/>
      <c r="L581" s="79" t="s">
        <v>81</v>
      </c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  <c r="Z581" s="76"/>
    </row>
    <row r="582" spans="1:26" ht="12" customHeight="1" x14ac:dyDescent="0.25">
      <c r="A582" s="76"/>
      <c r="B582" s="76"/>
      <c r="C582" s="76"/>
      <c r="D582" s="76"/>
      <c r="E582" s="76"/>
      <c r="F582" s="78"/>
      <c r="G582" s="76"/>
      <c r="H582" s="76"/>
      <c r="I582" s="76"/>
      <c r="J582" s="76"/>
      <c r="K582" s="76"/>
      <c r="L582" s="79" t="s">
        <v>81</v>
      </c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  <c r="Z582" s="76"/>
    </row>
    <row r="583" spans="1:26" ht="12" customHeight="1" x14ac:dyDescent="0.25">
      <c r="A583" s="76"/>
      <c r="B583" s="76"/>
      <c r="C583" s="76"/>
      <c r="D583" s="76"/>
      <c r="E583" s="76"/>
      <c r="F583" s="78"/>
      <c r="G583" s="76"/>
      <c r="H583" s="76"/>
      <c r="I583" s="76"/>
      <c r="J583" s="76"/>
      <c r="K583" s="76"/>
      <c r="L583" s="79" t="s">
        <v>81</v>
      </c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  <c r="Z583" s="76"/>
    </row>
    <row r="584" spans="1:26" ht="12" customHeight="1" x14ac:dyDescent="0.25">
      <c r="A584" s="76"/>
      <c r="B584" s="76"/>
      <c r="C584" s="76"/>
      <c r="D584" s="76"/>
      <c r="E584" s="76"/>
      <c r="F584" s="78"/>
      <c r="G584" s="76"/>
      <c r="H584" s="76"/>
      <c r="I584" s="76"/>
      <c r="J584" s="76"/>
      <c r="K584" s="76"/>
      <c r="L584" s="79" t="s">
        <v>81</v>
      </c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  <c r="Z584" s="76"/>
    </row>
    <row r="585" spans="1:26" ht="12" customHeight="1" x14ac:dyDescent="0.25">
      <c r="A585" s="76"/>
      <c r="B585" s="76"/>
      <c r="C585" s="76"/>
      <c r="D585" s="76"/>
      <c r="E585" s="76"/>
      <c r="F585" s="78"/>
      <c r="G585" s="76"/>
      <c r="H585" s="76"/>
      <c r="I585" s="76"/>
      <c r="J585" s="76"/>
      <c r="K585" s="76"/>
      <c r="L585" s="79" t="s">
        <v>81</v>
      </c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6"/>
    </row>
    <row r="586" spans="1:26" ht="12" customHeight="1" x14ac:dyDescent="0.25">
      <c r="A586" s="76"/>
      <c r="B586" s="76"/>
      <c r="C586" s="76"/>
      <c r="D586" s="76"/>
      <c r="E586" s="76"/>
      <c r="F586" s="78"/>
      <c r="G586" s="76"/>
      <c r="H586" s="76"/>
      <c r="I586" s="76"/>
      <c r="J586" s="76"/>
      <c r="K586" s="76"/>
      <c r="L586" s="79" t="s">
        <v>81</v>
      </c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  <c r="Z586" s="76"/>
    </row>
    <row r="587" spans="1:26" ht="12" customHeight="1" x14ac:dyDescent="0.25">
      <c r="A587" s="76"/>
      <c r="B587" s="76"/>
      <c r="C587" s="76"/>
      <c r="D587" s="76"/>
      <c r="E587" s="76"/>
      <c r="F587" s="78"/>
      <c r="G587" s="76"/>
      <c r="H587" s="76"/>
      <c r="I587" s="76"/>
      <c r="J587" s="76"/>
      <c r="K587" s="76"/>
      <c r="L587" s="79" t="s">
        <v>81</v>
      </c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  <c r="Z587" s="76"/>
    </row>
    <row r="588" spans="1:26" ht="12" customHeight="1" x14ac:dyDescent="0.25">
      <c r="A588" s="76"/>
      <c r="B588" s="76"/>
      <c r="C588" s="76"/>
      <c r="D588" s="76"/>
      <c r="E588" s="76"/>
      <c r="F588" s="78"/>
      <c r="G588" s="76"/>
      <c r="H588" s="76"/>
      <c r="I588" s="76"/>
      <c r="J588" s="76"/>
      <c r="K588" s="76"/>
      <c r="L588" s="79" t="s">
        <v>81</v>
      </c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  <c r="Z588" s="76"/>
    </row>
    <row r="589" spans="1:26" ht="12" customHeight="1" x14ac:dyDescent="0.25">
      <c r="A589" s="76"/>
      <c r="B589" s="76"/>
      <c r="C589" s="76"/>
      <c r="D589" s="76"/>
      <c r="E589" s="76"/>
      <c r="F589" s="78"/>
      <c r="G589" s="76"/>
      <c r="H589" s="76"/>
      <c r="I589" s="76"/>
      <c r="J589" s="76"/>
      <c r="K589" s="76"/>
      <c r="L589" s="79" t="s">
        <v>81</v>
      </c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  <c r="Z589" s="76"/>
    </row>
    <row r="590" spans="1:26" ht="12" customHeight="1" x14ac:dyDescent="0.25">
      <c r="A590" s="76"/>
      <c r="B590" s="76"/>
      <c r="C590" s="76"/>
      <c r="D590" s="76"/>
      <c r="E590" s="76"/>
      <c r="F590" s="78"/>
      <c r="G590" s="76"/>
      <c r="H590" s="76"/>
      <c r="I590" s="76"/>
      <c r="J590" s="76"/>
      <c r="K590" s="76"/>
      <c r="L590" s="79" t="s">
        <v>81</v>
      </c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  <c r="Z590" s="76"/>
    </row>
    <row r="591" spans="1:26" ht="12" customHeight="1" x14ac:dyDescent="0.25">
      <c r="A591" s="76"/>
      <c r="B591" s="76"/>
      <c r="C591" s="76"/>
      <c r="D591" s="76"/>
      <c r="E591" s="76"/>
      <c r="F591" s="78"/>
      <c r="G591" s="76"/>
      <c r="H591" s="76"/>
      <c r="I591" s="76"/>
      <c r="J591" s="76"/>
      <c r="K591" s="76"/>
      <c r="L591" s="79" t="s">
        <v>81</v>
      </c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  <c r="Z591" s="76"/>
    </row>
    <row r="592" spans="1:26" ht="12" customHeight="1" x14ac:dyDescent="0.25">
      <c r="A592" s="76"/>
      <c r="B592" s="76"/>
      <c r="C592" s="76"/>
      <c r="D592" s="76"/>
      <c r="E592" s="76"/>
      <c r="F592" s="78"/>
      <c r="G592" s="76"/>
      <c r="H592" s="76"/>
      <c r="I592" s="76"/>
      <c r="J592" s="76"/>
      <c r="K592" s="76"/>
      <c r="L592" s="79" t="s">
        <v>81</v>
      </c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  <c r="Z592" s="76"/>
    </row>
    <row r="593" spans="1:26" ht="12" customHeight="1" x14ac:dyDescent="0.25">
      <c r="A593" s="76"/>
      <c r="B593" s="76"/>
      <c r="C593" s="76"/>
      <c r="D593" s="76"/>
      <c r="E593" s="76"/>
      <c r="F593" s="78"/>
      <c r="G593" s="76"/>
      <c r="H593" s="76"/>
      <c r="I593" s="76"/>
      <c r="J593" s="76"/>
      <c r="K593" s="76"/>
      <c r="L593" s="79" t="s">
        <v>81</v>
      </c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6"/>
    </row>
    <row r="594" spans="1:26" ht="12" customHeight="1" x14ac:dyDescent="0.25">
      <c r="A594" s="76"/>
      <c r="B594" s="76"/>
      <c r="C594" s="76"/>
      <c r="D594" s="76"/>
      <c r="E594" s="76"/>
      <c r="F594" s="78"/>
      <c r="G594" s="76"/>
      <c r="H594" s="76"/>
      <c r="I594" s="76"/>
      <c r="J594" s="76"/>
      <c r="K594" s="76"/>
      <c r="L594" s="79" t="s">
        <v>81</v>
      </c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  <c r="Z594" s="76"/>
    </row>
    <row r="595" spans="1:26" ht="12" customHeight="1" x14ac:dyDescent="0.25">
      <c r="A595" s="76"/>
      <c r="B595" s="76"/>
      <c r="C595" s="76"/>
      <c r="D595" s="76"/>
      <c r="E595" s="76"/>
      <c r="F595" s="78"/>
      <c r="G595" s="76"/>
      <c r="H595" s="76"/>
      <c r="I595" s="76"/>
      <c r="J595" s="76"/>
      <c r="K595" s="76"/>
      <c r="L595" s="79" t="s">
        <v>81</v>
      </c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  <c r="Z595" s="76"/>
    </row>
    <row r="596" spans="1:26" ht="12" customHeight="1" x14ac:dyDescent="0.25">
      <c r="A596" s="76"/>
      <c r="B596" s="76"/>
      <c r="C596" s="76"/>
      <c r="D596" s="76"/>
      <c r="E596" s="76"/>
      <c r="F596" s="78"/>
      <c r="G596" s="76"/>
      <c r="H596" s="76"/>
      <c r="I596" s="76"/>
      <c r="J596" s="76"/>
      <c r="K596" s="76"/>
      <c r="L596" s="79" t="s">
        <v>81</v>
      </c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  <c r="Z596" s="76"/>
    </row>
    <row r="597" spans="1:26" ht="12" customHeight="1" x14ac:dyDescent="0.25">
      <c r="A597" s="76"/>
      <c r="B597" s="76"/>
      <c r="C597" s="76"/>
      <c r="D597" s="76"/>
      <c r="E597" s="76"/>
      <c r="F597" s="78"/>
      <c r="G597" s="76"/>
      <c r="H597" s="76"/>
      <c r="I597" s="76"/>
      <c r="J597" s="76"/>
      <c r="K597" s="76"/>
      <c r="L597" s="79" t="s">
        <v>81</v>
      </c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  <c r="Z597" s="76"/>
    </row>
    <row r="598" spans="1:26" ht="12" customHeight="1" x14ac:dyDescent="0.25">
      <c r="A598" s="76"/>
      <c r="B598" s="76"/>
      <c r="C598" s="76"/>
      <c r="D598" s="76"/>
      <c r="E598" s="76"/>
      <c r="F598" s="78"/>
      <c r="G598" s="76"/>
      <c r="H598" s="76"/>
      <c r="I598" s="76"/>
      <c r="J598" s="76"/>
      <c r="K598" s="76"/>
      <c r="L598" s="79" t="s">
        <v>81</v>
      </c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6"/>
    </row>
    <row r="599" spans="1:26" ht="12" customHeight="1" x14ac:dyDescent="0.25">
      <c r="A599" s="76"/>
      <c r="B599" s="76"/>
      <c r="C599" s="76"/>
      <c r="D599" s="76"/>
      <c r="E599" s="76"/>
      <c r="F599" s="78"/>
      <c r="G599" s="76"/>
      <c r="H599" s="76"/>
      <c r="I599" s="76"/>
      <c r="J599" s="76"/>
      <c r="K599" s="76"/>
      <c r="L599" s="79" t="s">
        <v>81</v>
      </c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  <c r="Z599" s="76"/>
    </row>
    <row r="600" spans="1:26" ht="12" customHeight="1" x14ac:dyDescent="0.25">
      <c r="A600" s="76"/>
      <c r="B600" s="76"/>
      <c r="C600" s="76"/>
      <c r="D600" s="76"/>
      <c r="E600" s="76"/>
      <c r="F600" s="78"/>
      <c r="G600" s="76"/>
      <c r="H600" s="76"/>
      <c r="I600" s="76"/>
      <c r="J600" s="76"/>
      <c r="K600" s="76"/>
      <c r="L600" s="79" t="s">
        <v>81</v>
      </c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  <c r="Z600" s="76"/>
    </row>
    <row r="601" spans="1:26" ht="12" customHeight="1" x14ac:dyDescent="0.25">
      <c r="A601" s="76"/>
      <c r="B601" s="76"/>
      <c r="C601" s="76"/>
      <c r="D601" s="76"/>
      <c r="E601" s="76"/>
      <c r="F601" s="78"/>
      <c r="G601" s="76"/>
      <c r="H601" s="76"/>
      <c r="I601" s="76"/>
      <c r="J601" s="76"/>
      <c r="K601" s="76"/>
      <c r="L601" s="79" t="s">
        <v>81</v>
      </c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  <c r="Z601" s="76"/>
    </row>
    <row r="602" spans="1:26" ht="12" customHeight="1" x14ac:dyDescent="0.25">
      <c r="A602" s="76"/>
      <c r="B602" s="76"/>
      <c r="C602" s="76"/>
      <c r="D602" s="76"/>
      <c r="E602" s="76"/>
      <c r="F602" s="78"/>
      <c r="G602" s="76"/>
      <c r="H602" s="76"/>
      <c r="I602" s="76"/>
      <c r="J602" s="76"/>
      <c r="K602" s="76"/>
      <c r="L602" s="79" t="s">
        <v>81</v>
      </c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  <c r="Z602" s="76"/>
    </row>
    <row r="603" spans="1:26" ht="12" customHeight="1" x14ac:dyDescent="0.25">
      <c r="A603" s="76"/>
      <c r="B603" s="76"/>
      <c r="C603" s="76"/>
      <c r="D603" s="76"/>
      <c r="E603" s="76"/>
      <c r="F603" s="78"/>
      <c r="G603" s="76"/>
      <c r="H603" s="76"/>
      <c r="I603" s="76"/>
      <c r="J603" s="76"/>
      <c r="K603" s="76"/>
      <c r="L603" s="79" t="s">
        <v>81</v>
      </c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  <c r="Z603" s="76"/>
    </row>
    <row r="604" spans="1:26" ht="12" customHeight="1" x14ac:dyDescent="0.25">
      <c r="A604" s="76"/>
      <c r="B604" s="76"/>
      <c r="C604" s="76"/>
      <c r="D604" s="76"/>
      <c r="E604" s="76"/>
      <c r="F604" s="78"/>
      <c r="G604" s="76"/>
      <c r="H604" s="76"/>
      <c r="I604" s="76"/>
      <c r="J604" s="76"/>
      <c r="K604" s="76"/>
      <c r="L604" s="79" t="s">
        <v>81</v>
      </c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  <c r="Z604" s="76"/>
    </row>
    <row r="605" spans="1:26" ht="12" customHeight="1" x14ac:dyDescent="0.25">
      <c r="A605" s="76"/>
      <c r="B605" s="76"/>
      <c r="C605" s="76"/>
      <c r="D605" s="76"/>
      <c r="E605" s="76"/>
      <c r="F605" s="78"/>
      <c r="G605" s="76"/>
      <c r="H605" s="76"/>
      <c r="I605" s="76"/>
      <c r="J605" s="76"/>
      <c r="K605" s="76"/>
      <c r="L605" s="79" t="s">
        <v>81</v>
      </c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  <c r="Z605" s="76"/>
    </row>
    <row r="606" spans="1:26" ht="12" customHeight="1" x14ac:dyDescent="0.25">
      <c r="A606" s="76"/>
      <c r="B606" s="76"/>
      <c r="C606" s="76"/>
      <c r="D606" s="76"/>
      <c r="E606" s="76"/>
      <c r="F606" s="78"/>
      <c r="G606" s="76"/>
      <c r="H606" s="76"/>
      <c r="I606" s="76"/>
      <c r="J606" s="76"/>
      <c r="K606" s="76"/>
      <c r="L606" s="79" t="s">
        <v>81</v>
      </c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  <c r="Z606" s="76"/>
    </row>
    <row r="607" spans="1:26" ht="12" customHeight="1" x14ac:dyDescent="0.25">
      <c r="A607" s="76"/>
      <c r="B607" s="76"/>
      <c r="C607" s="76"/>
      <c r="D607" s="76"/>
      <c r="E607" s="76"/>
      <c r="F607" s="78"/>
      <c r="G607" s="76"/>
      <c r="H607" s="76"/>
      <c r="I607" s="76"/>
      <c r="J607" s="76"/>
      <c r="K607" s="76"/>
      <c r="L607" s="79" t="s">
        <v>81</v>
      </c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  <c r="Z607" s="76"/>
    </row>
    <row r="608" spans="1:26" ht="12" customHeight="1" x14ac:dyDescent="0.25">
      <c r="A608" s="76"/>
      <c r="B608" s="76"/>
      <c r="C608" s="76"/>
      <c r="D608" s="76"/>
      <c r="E608" s="76"/>
      <c r="F608" s="78"/>
      <c r="G608" s="76"/>
      <c r="H608" s="76"/>
      <c r="I608" s="76"/>
      <c r="J608" s="76"/>
      <c r="K608" s="76"/>
      <c r="L608" s="79" t="s">
        <v>81</v>
      </c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  <c r="Z608" s="76"/>
    </row>
    <row r="609" spans="1:26" ht="12" customHeight="1" x14ac:dyDescent="0.25">
      <c r="A609" s="76"/>
      <c r="B609" s="76"/>
      <c r="C609" s="76"/>
      <c r="D609" s="76"/>
      <c r="E609" s="76"/>
      <c r="F609" s="78"/>
      <c r="G609" s="76"/>
      <c r="H609" s="76"/>
      <c r="I609" s="76"/>
      <c r="J609" s="76"/>
      <c r="K609" s="76"/>
      <c r="L609" s="79" t="s">
        <v>81</v>
      </c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  <c r="Z609" s="76"/>
    </row>
    <row r="610" spans="1:26" ht="12" customHeight="1" x14ac:dyDescent="0.25">
      <c r="A610" s="76"/>
      <c r="B610" s="76"/>
      <c r="C610" s="76"/>
      <c r="D610" s="76"/>
      <c r="E610" s="76"/>
      <c r="F610" s="78"/>
      <c r="G610" s="76"/>
      <c r="H610" s="76"/>
      <c r="I610" s="76"/>
      <c r="J610" s="76"/>
      <c r="K610" s="76"/>
      <c r="L610" s="79" t="s">
        <v>81</v>
      </c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  <c r="Z610" s="76"/>
    </row>
    <row r="611" spans="1:26" ht="12" customHeight="1" x14ac:dyDescent="0.25">
      <c r="A611" s="76"/>
      <c r="B611" s="76"/>
      <c r="C611" s="76"/>
      <c r="D611" s="76"/>
      <c r="E611" s="76"/>
      <c r="F611" s="78"/>
      <c r="G611" s="76"/>
      <c r="H611" s="76"/>
      <c r="I611" s="76"/>
      <c r="J611" s="76"/>
      <c r="K611" s="76"/>
      <c r="L611" s="79" t="s">
        <v>81</v>
      </c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  <c r="Z611" s="76"/>
    </row>
    <row r="612" spans="1:26" ht="12" customHeight="1" x14ac:dyDescent="0.25">
      <c r="A612" s="76"/>
      <c r="B612" s="76"/>
      <c r="C612" s="76"/>
      <c r="D612" s="76"/>
      <c r="E612" s="76"/>
      <c r="F612" s="78"/>
      <c r="G612" s="76"/>
      <c r="H612" s="76"/>
      <c r="I612" s="76"/>
      <c r="J612" s="76"/>
      <c r="K612" s="76"/>
      <c r="L612" s="79" t="s">
        <v>81</v>
      </c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  <c r="Z612" s="76"/>
    </row>
    <row r="613" spans="1:26" ht="12" customHeight="1" x14ac:dyDescent="0.25">
      <c r="A613" s="76"/>
      <c r="B613" s="76"/>
      <c r="C613" s="76"/>
      <c r="D613" s="76"/>
      <c r="E613" s="76"/>
      <c r="F613" s="78"/>
      <c r="G613" s="76"/>
      <c r="H613" s="76"/>
      <c r="I613" s="76"/>
      <c r="J613" s="76"/>
      <c r="K613" s="76"/>
      <c r="L613" s="79" t="s">
        <v>81</v>
      </c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  <c r="Z613" s="76"/>
    </row>
    <row r="614" spans="1:26" ht="12" customHeight="1" x14ac:dyDescent="0.25">
      <c r="A614" s="76"/>
      <c r="B614" s="76"/>
      <c r="C614" s="76"/>
      <c r="D614" s="76"/>
      <c r="E614" s="76"/>
      <c r="F614" s="78"/>
      <c r="G614" s="76"/>
      <c r="H614" s="76"/>
      <c r="I614" s="76"/>
      <c r="J614" s="76"/>
      <c r="K614" s="76"/>
      <c r="L614" s="79" t="s">
        <v>81</v>
      </c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  <c r="Z614" s="76"/>
    </row>
    <row r="615" spans="1:26" ht="12" customHeight="1" x14ac:dyDescent="0.25">
      <c r="A615" s="76"/>
      <c r="B615" s="76"/>
      <c r="C615" s="76"/>
      <c r="D615" s="76"/>
      <c r="E615" s="76"/>
      <c r="F615" s="78"/>
      <c r="G615" s="76"/>
      <c r="H615" s="76"/>
      <c r="I615" s="76"/>
      <c r="J615" s="76"/>
      <c r="K615" s="76"/>
      <c r="L615" s="79" t="s">
        <v>81</v>
      </c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  <c r="Z615" s="76"/>
    </row>
    <row r="616" spans="1:26" ht="12" customHeight="1" x14ac:dyDescent="0.25">
      <c r="A616" s="76"/>
      <c r="B616" s="76"/>
      <c r="C616" s="76"/>
      <c r="D616" s="76"/>
      <c r="E616" s="76"/>
      <c r="F616" s="78"/>
      <c r="G616" s="76"/>
      <c r="H616" s="76"/>
      <c r="I616" s="76"/>
      <c r="J616" s="76"/>
      <c r="K616" s="76"/>
      <c r="L616" s="79" t="s">
        <v>80</v>
      </c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  <c r="Z616" s="76"/>
    </row>
    <row r="617" spans="1:26" ht="12" customHeight="1" x14ac:dyDescent="0.25">
      <c r="A617" s="76"/>
      <c r="B617" s="76"/>
      <c r="C617" s="76"/>
      <c r="D617" s="76"/>
      <c r="E617" s="76"/>
      <c r="F617" s="78"/>
      <c r="G617" s="76"/>
      <c r="H617" s="76"/>
      <c r="I617" s="76"/>
      <c r="J617" s="76"/>
      <c r="K617" s="76"/>
      <c r="L617" s="79" t="s">
        <v>80</v>
      </c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  <c r="Z617" s="76"/>
    </row>
    <row r="618" spans="1:26" ht="12" customHeight="1" x14ac:dyDescent="0.25">
      <c r="A618" s="76"/>
      <c r="B618" s="76"/>
      <c r="C618" s="76"/>
      <c r="D618" s="76"/>
      <c r="E618" s="76"/>
      <c r="F618" s="78"/>
      <c r="G618" s="76"/>
      <c r="H618" s="76"/>
      <c r="I618" s="76"/>
      <c r="J618" s="76"/>
      <c r="K618" s="76"/>
      <c r="L618" s="79" t="s">
        <v>80</v>
      </c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  <c r="Z618" s="76"/>
    </row>
    <row r="619" spans="1:26" ht="12" customHeight="1" x14ac:dyDescent="0.25">
      <c r="A619" s="76"/>
      <c r="B619" s="76"/>
      <c r="C619" s="76"/>
      <c r="D619" s="76"/>
      <c r="E619" s="76"/>
      <c r="F619" s="78"/>
      <c r="G619" s="76"/>
      <c r="H619" s="76"/>
      <c r="I619" s="76"/>
      <c r="J619" s="76"/>
      <c r="K619" s="76"/>
      <c r="L619" s="79" t="s">
        <v>80</v>
      </c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6"/>
    </row>
    <row r="620" spans="1:26" ht="12" customHeight="1" x14ac:dyDescent="0.25">
      <c r="A620" s="76"/>
      <c r="B620" s="76"/>
      <c r="C620" s="76"/>
      <c r="D620" s="76"/>
      <c r="E620" s="76"/>
      <c r="F620" s="78"/>
      <c r="G620" s="76"/>
      <c r="H620" s="76"/>
      <c r="I620" s="76"/>
      <c r="J620" s="76"/>
      <c r="K620" s="76"/>
      <c r="L620" s="79" t="s">
        <v>80</v>
      </c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  <c r="Z620" s="76"/>
    </row>
    <row r="621" spans="1:26" ht="12" customHeight="1" x14ac:dyDescent="0.25">
      <c r="A621" s="76"/>
      <c r="B621" s="76"/>
      <c r="C621" s="76"/>
      <c r="D621" s="76"/>
      <c r="E621" s="76"/>
      <c r="F621" s="78"/>
      <c r="G621" s="76"/>
      <c r="H621" s="76"/>
      <c r="I621" s="76"/>
      <c r="J621" s="76"/>
      <c r="K621" s="76"/>
      <c r="L621" s="79" t="s">
        <v>80</v>
      </c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  <c r="Z621" s="76"/>
    </row>
    <row r="622" spans="1:26" ht="12" customHeight="1" x14ac:dyDescent="0.25">
      <c r="A622" s="76"/>
      <c r="B622" s="76"/>
      <c r="C622" s="76"/>
      <c r="D622" s="76"/>
      <c r="E622" s="76"/>
      <c r="F622" s="78"/>
      <c r="G622" s="76"/>
      <c r="H622" s="76"/>
      <c r="I622" s="76"/>
      <c r="J622" s="76"/>
      <c r="K622" s="76"/>
      <c r="L622" s="79" t="s">
        <v>80</v>
      </c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  <c r="Z622" s="76"/>
    </row>
    <row r="623" spans="1:26" ht="12" customHeight="1" x14ac:dyDescent="0.25">
      <c r="A623" s="76"/>
      <c r="B623" s="76"/>
      <c r="C623" s="76"/>
      <c r="D623" s="76"/>
      <c r="E623" s="76"/>
      <c r="F623" s="78"/>
      <c r="G623" s="76"/>
      <c r="H623" s="76"/>
      <c r="I623" s="76"/>
      <c r="J623" s="76"/>
      <c r="K623" s="76"/>
      <c r="L623" s="79" t="s">
        <v>80</v>
      </c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6"/>
    </row>
    <row r="624" spans="1:26" ht="12" customHeight="1" x14ac:dyDescent="0.25">
      <c r="A624" s="76"/>
      <c r="B624" s="76"/>
      <c r="C624" s="76"/>
      <c r="D624" s="76"/>
      <c r="E624" s="76"/>
      <c r="F624" s="78"/>
      <c r="G624" s="76"/>
      <c r="H624" s="76"/>
      <c r="I624" s="76"/>
      <c r="J624" s="76"/>
      <c r="K624" s="76"/>
      <c r="L624" s="79" t="s">
        <v>80</v>
      </c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  <c r="Z624" s="76"/>
    </row>
    <row r="625" spans="1:26" ht="12" customHeight="1" x14ac:dyDescent="0.25">
      <c r="A625" s="76"/>
      <c r="B625" s="76"/>
      <c r="C625" s="76"/>
      <c r="D625" s="76"/>
      <c r="E625" s="76"/>
      <c r="F625" s="78"/>
      <c r="G625" s="76"/>
      <c r="H625" s="76"/>
      <c r="I625" s="76"/>
      <c r="J625" s="76"/>
      <c r="K625" s="76"/>
      <c r="L625" s="79" t="s">
        <v>80</v>
      </c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  <c r="Z625" s="76"/>
    </row>
    <row r="626" spans="1:26" ht="12" customHeight="1" x14ac:dyDescent="0.25">
      <c r="A626" s="76"/>
      <c r="B626" s="76"/>
      <c r="C626" s="76"/>
      <c r="D626" s="76"/>
      <c r="E626" s="76"/>
      <c r="F626" s="78"/>
      <c r="G626" s="76"/>
      <c r="H626" s="76"/>
      <c r="I626" s="76"/>
      <c r="J626" s="76"/>
      <c r="K626" s="76"/>
      <c r="L626" s="79" t="s">
        <v>80</v>
      </c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  <c r="Z626" s="76"/>
    </row>
    <row r="627" spans="1:26" ht="12" customHeight="1" x14ac:dyDescent="0.25">
      <c r="A627" s="76"/>
      <c r="B627" s="76"/>
      <c r="C627" s="76"/>
      <c r="D627" s="76"/>
      <c r="E627" s="76"/>
      <c r="F627" s="78"/>
      <c r="G627" s="76"/>
      <c r="H627" s="76"/>
      <c r="I627" s="76"/>
      <c r="J627" s="76"/>
      <c r="K627" s="76"/>
      <c r="L627" s="79" t="s">
        <v>80</v>
      </c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  <c r="Z627" s="76"/>
    </row>
    <row r="628" spans="1:26" ht="12" customHeight="1" x14ac:dyDescent="0.25">
      <c r="A628" s="76"/>
      <c r="B628" s="76"/>
      <c r="C628" s="76"/>
      <c r="D628" s="76"/>
      <c r="E628" s="76"/>
      <c r="F628" s="78"/>
      <c r="G628" s="76"/>
      <c r="H628" s="76"/>
      <c r="I628" s="76"/>
      <c r="J628" s="76"/>
      <c r="K628" s="76"/>
      <c r="L628" s="79" t="s">
        <v>80</v>
      </c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  <c r="Z628" s="76"/>
    </row>
    <row r="629" spans="1:26" ht="12" customHeight="1" x14ac:dyDescent="0.25">
      <c r="A629" s="76"/>
      <c r="B629" s="76"/>
      <c r="C629" s="76"/>
      <c r="D629" s="76"/>
      <c r="E629" s="76"/>
      <c r="F629" s="78"/>
      <c r="G629" s="76"/>
      <c r="H629" s="76"/>
      <c r="I629" s="76"/>
      <c r="J629" s="76"/>
      <c r="K629" s="76"/>
      <c r="L629" s="79" t="s">
        <v>80</v>
      </c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  <c r="Z629" s="76"/>
    </row>
    <row r="630" spans="1:26" ht="12" customHeight="1" x14ac:dyDescent="0.25">
      <c r="A630" s="76"/>
      <c r="B630" s="76"/>
      <c r="C630" s="76"/>
      <c r="D630" s="76"/>
      <c r="E630" s="76"/>
      <c r="F630" s="78"/>
      <c r="G630" s="76"/>
      <c r="H630" s="76"/>
      <c r="I630" s="76"/>
      <c r="J630" s="76"/>
      <c r="K630" s="76"/>
      <c r="L630" s="79" t="s">
        <v>80</v>
      </c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  <c r="Z630" s="76"/>
    </row>
    <row r="631" spans="1:26" ht="12" customHeight="1" x14ac:dyDescent="0.25">
      <c r="A631" s="76"/>
      <c r="B631" s="76"/>
      <c r="C631" s="76"/>
      <c r="D631" s="76"/>
      <c r="E631" s="76"/>
      <c r="F631" s="78"/>
      <c r="G631" s="76"/>
      <c r="H631" s="76"/>
      <c r="I631" s="76"/>
      <c r="J631" s="76"/>
      <c r="K631" s="76"/>
      <c r="L631" s="79" t="s">
        <v>80</v>
      </c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  <c r="Z631" s="76"/>
    </row>
    <row r="632" spans="1:26" ht="12" customHeight="1" x14ac:dyDescent="0.25">
      <c r="A632" s="76"/>
      <c r="B632" s="76"/>
      <c r="C632" s="76"/>
      <c r="D632" s="76"/>
      <c r="E632" s="76"/>
      <c r="F632" s="78"/>
      <c r="G632" s="76"/>
      <c r="H632" s="76"/>
      <c r="I632" s="76"/>
      <c r="J632" s="76"/>
      <c r="K632" s="76"/>
      <c r="L632" s="79" t="s">
        <v>80</v>
      </c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  <c r="Z632" s="76"/>
    </row>
    <row r="633" spans="1:26" ht="12" customHeight="1" x14ac:dyDescent="0.25">
      <c r="A633" s="76"/>
      <c r="B633" s="76"/>
      <c r="C633" s="76"/>
      <c r="D633" s="76"/>
      <c r="E633" s="76"/>
      <c r="F633" s="78"/>
      <c r="G633" s="76"/>
      <c r="H633" s="76"/>
      <c r="I633" s="76"/>
      <c r="J633" s="76"/>
      <c r="K633" s="76"/>
      <c r="L633" s="79" t="s">
        <v>80</v>
      </c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  <c r="Z633" s="76"/>
    </row>
    <row r="634" spans="1:26" ht="12" customHeight="1" x14ac:dyDescent="0.25">
      <c r="A634" s="76"/>
      <c r="B634" s="76"/>
      <c r="C634" s="76"/>
      <c r="D634" s="76"/>
      <c r="E634" s="76"/>
      <c r="F634" s="78"/>
      <c r="G634" s="76"/>
      <c r="H634" s="76"/>
      <c r="I634" s="76"/>
      <c r="J634" s="76"/>
      <c r="K634" s="76"/>
      <c r="L634" s="79" t="s">
        <v>80</v>
      </c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  <c r="Z634" s="76"/>
    </row>
    <row r="635" spans="1:26" ht="12" customHeight="1" x14ac:dyDescent="0.25">
      <c r="A635" s="76"/>
      <c r="B635" s="76"/>
      <c r="C635" s="76"/>
      <c r="D635" s="76"/>
      <c r="E635" s="76"/>
      <c r="F635" s="78"/>
      <c r="G635" s="76"/>
      <c r="H635" s="76"/>
      <c r="I635" s="76"/>
      <c r="J635" s="76"/>
      <c r="K635" s="76"/>
      <c r="L635" s="79" t="s">
        <v>80</v>
      </c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  <c r="Z635" s="76"/>
    </row>
    <row r="636" spans="1:26" ht="12" customHeight="1" x14ac:dyDescent="0.25">
      <c r="A636" s="76"/>
      <c r="B636" s="76"/>
      <c r="C636" s="76"/>
      <c r="D636" s="76"/>
      <c r="E636" s="76"/>
      <c r="F636" s="78"/>
      <c r="G636" s="76"/>
      <c r="H636" s="76"/>
      <c r="I636" s="76"/>
      <c r="J636" s="76"/>
      <c r="K636" s="76"/>
      <c r="L636" s="79" t="s">
        <v>79</v>
      </c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  <c r="Z636" s="76"/>
    </row>
    <row r="637" spans="1:26" ht="12" customHeight="1" x14ac:dyDescent="0.25">
      <c r="A637" s="76"/>
      <c r="B637" s="76"/>
      <c r="C637" s="76"/>
      <c r="D637" s="76"/>
      <c r="E637" s="76"/>
      <c r="F637" s="78"/>
      <c r="G637" s="76"/>
      <c r="H637" s="76"/>
      <c r="I637" s="76"/>
      <c r="J637" s="76"/>
      <c r="K637" s="76"/>
      <c r="L637" s="79" t="s">
        <v>79</v>
      </c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  <c r="Z637" s="76"/>
    </row>
    <row r="638" spans="1:26" ht="12" customHeight="1" x14ac:dyDescent="0.25">
      <c r="A638" s="76"/>
      <c r="B638" s="76"/>
      <c r="C638" s="76"/>
      <c r="D638" s="76"/>
      <c r="E638" s="76"/>
      <c r="F638" s="78"/>
      <c r="G638" s="76"/>
      <c r="H638" s="76"/>
      <c r="I638" s="76"/>
      <c r="J638" s="76"/>
      <c r="K638" s="76"/>
      <c r="L638" s="79" t="s">
        <v>79</v>
      </c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  <c r="Z638" s="76"/>
    </row>
    <row r="639" spans="1:26" ht="12" customHeight="1" x14ac:dyDescent="0.25">
      <c r="A639" s="76"/>
      <c r="B639" s="76"/>
      <c r="C639" s="76"/>
      <c r="D639" s="76"/>
      <c r="E639" s="76"/>
      <c r="F639" s="78"/>
      <c r="G639" s="76"/>
      <c r="H639" s="76"/>
      <c r="I639" s="76"/>
      <c r="J639" s="76"/>
      <c r="K639" s="76"/>
      <c r="L639" s="79" t="s">
        <v>79</v>
      </c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  <c r="Z639" s="76"/>
    </row>
    <row r="640" spans="1:26" ht="12" customHeight="1" x14ac:dyDescent="0.25">
      <c r="A640" s="76"/>
      <c r="B640" s="76"/>
      <c r="C640" s="76"/>
      <c r="D640" s="76"/>
      <c r="E640" s="76"/>
      <c r="F640" s="78"/>
      <c r="G640" s="76"/>
      <c r="H640" s="76"/>
      <c r="I640" s="76"/>
      <c r="J640" s="76"/>
      <c r="K640" s="76"/>
      <c r="L640" s="79" t="s">
        <v>79</v>
      </c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6"/>
    </row>
    <row r="641" spans="1:26" ht="12" customHeight="1" x14ac:dyDescent="0.25">
      <c r="A641" s="76"/>
      <c r="B641" s="76"/>
      <c r="C641" s="76"/>
      <c r="D641" s="76"/>
      <c r="E641" s="76"/>
      <c r="F641" s="78"/>
      <c r="G641" s="76"/>
      <c r="H641" s="76"/>
      <c r="I641" s="76"/>
      <c r="J641" s="76"/>
      <c r="K641" s="76"/>
      <c r="L641" s="79" t="s">
        <v>79</v>
      </c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  <c r="Z641" s="76"/>
    </row>
    <row r="642" spans="1:26" ht="12" customHeight="1" x14ac:dyDescent="0.25">
      <c r="A642" s="76"/>
      <c r="B642" s="76"/>
      <c r="C642" s="76"/>
      <c r="D642" s="76"/>
      <c r="E642" s="76"/>
      <c r="F642" s="78"/>
      <c r="G642" s="76"/>
      <c r="H642" s="76"/>
      <c r="I642" s="76"/>
      <c r="J642" s="76"/>
      <c r="K642" s="76"/>
      <c r="L642" s="79" t="s">
        <v>79</v>
      </c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  <c r="Z642" s="76"/>
    </row>
    <row r="643" spans="1:26" ht="12" customHeight="1" x14ac:dyDescent="0.25">
      <c r="A643" s="76"/>
      <c r="B643" s="76"/>
      <c r="C643" s="76"/>
      <c r="D643" s="76"/>
      <c r="E643" s="76"/>
      <c r="F643" s="78"/>
      <c r="G643" s="76"/>
      <c r="H643" s="76"/>
      <c r="I643" s="76"/>
      <c r="J643" s="76"/>
      <c r="K643" s="76"/>
      <c r="L643" s="79" t="s">
        <v>79</v>
      </c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  <c r="Z643" s="76"/>
    </row>
    <row r="644" spans="1:26" ht="12" customHeight="1" x14ac:dyDescent="0.25">
      <c r="A644" s="76"/>
      <c r="B644" s="76"/>
      <c r="C644" s="76"/>
      <c r="D644" s="76"/>
      <c r="E644" s="76"/>
      <c r="F644" s="78"/>
      <c r="G644" s="76"/>
      <c r="H644" s="76"/>
      <c r="I644" s="76"/>
      <c r="J644" s="76"/>
      <c r="K644" s="76"/>
      <c r="L644" s="79" t="s">
        <v>79</v>
      </c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  <c r="Z644" s="76"/>
    </row>
    <row r="645" spans="1:26" ht="12" customHeight="1" x14ac:dyDescent="0.25">
      <c r="A645" s="76"/>
      <c r="B645" s="76"/>
      <c r="C645" s="76"/>
      <c r="D645" s="76"/>
      <c r="E645" s="76"/>
      <c r="F645" s="78"/>
      <c r="G645" s="76"/>
      <c r="H645" s="76"/>
      <c r="I645" s="76"/>
      <c r="J645" s="76"/>
      <c r="K645" s="76"/>
      <c r="L645" s="79" t="s">
        <v>79</v>
      </c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  <c r="Z645" s="76"/>
    </row>
    <row r="646" spans="1:26" ht="12" customHeight="1" x14ac:dyDescent="0.25">
      <c r="A646" s="76"/>
      <c r="B646" s="76"/>
      <c r="C646" s="76"/>
      <c r="D646" s="76"/>
      <c r="E646" s="76"/>
      <c r="F646" s="78"/>
      <c r="G646" s="76"/>
      <c r="H646" s="76"/>
      <c r="I646" s="76"/>
      <c r="J646" s="76"/>
      <c r="K646" s="76"/>
      <c r="L646" s="79" t="s">
        <v>79</v>
      </c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  <c r="Z646" s="76"/>
    </row>
    <row r="647" spans="1:26" ht="12" customHeight="1" x14ac:dyDescent="0.25">
      <c r="A647" s="76"/>
      <c r="B647" s="76"/>
      <c r="C647" s="76"/>
      <c r="D647" s="76"/>
      <c r="E647" s="76"/>
      <c r="F647" s="78"/>
      <c r="G647" s="76"/>
      <c r="H647" s="76"/>
      <c r="I647" s="76"/>
      <c r="J647" s="76"/>
      <c r="K647" s="76"/>
      <c r="L647" s="79" t="s">
        <v>79</v>
      </c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  <c r="Z647" s="76"/>
    </row>
    <row r="648" spans="1:26" ht="12" customHeight="1" x14ac:dyDescent="0.25">
      <c r="A648" s="76"/>
      <c r="B648" s="76"/>
      <c r="C648" s="76"/>
      <c r="D648" s="76"/>
      <c r="E648" s="76"/>
      <c r="F648" s="78"/>
      <c r="G648" s="76"/>
      <c r="H648" s="76"/>
      <c r="I648" s="76"/>
      <c r="J648" s="76"/>
      <c r="K648" s="76"/>
      <c r="L648" s="79" t="s">
        <v>79</v>
      </c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  <c r="Z648" s="76"/>
    </row>
    <row r="649" spans="1:26" ht="12" customHeight="1" x14ac:dyDescent="0.25">
      <c r="A649" s="76"/>
      <c r="B649" s="76"/>
      <c r="C649" s="76"/>
      <c r="D649" s="76"/>
      <c r="E649" s="76"/>
      <c r="F649" s="78"/>
      <c r="G649" s="76"/>
      <c r="H649" s="76"/>
      <c r="I649" s="76"/>
      <c r="J649" s="76"/>
      <c r="K649" s="76"/>
      <c r="L649" s="79" t="s">
        <v>79</v>
      </c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  <c r="Z649" s="76"/>
    </row>
    <row r="650" spans="1:26" ht="12" customHeight="1" x14ac:dyDescent="0.25">
      <c r="A650" s="76"/>
      <c r="B650" s="76"/>
      <c r="C650" s="76"/>
      <c r="D650" s="76"/>
      <c r="E650" s="76"/>
      <c r="F650" s="78"/>
      <c r="G650" s="76"/>
      <c r="H650" s="76"/>
      <c r="I650" s="76"/>
      <c r="J650" s="76"/>
      <c r="K650" s="76"/>
      <c r="L650" s="79" t="s">
        <v>79</v>
      </c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  <c r="Z650" s="76"/>
    </row>
    <row r="651" spans="1:26" ht="12" customHeight="1" x14ac:dyDescent="0.25">
      <c r="A651" s="76"/>
      <c r="B651" s="76"/>
      <c r="C651" s="76"/>
      <c r="D651" s="76"/>
      <c r="E651" s="76"/>
      <c r="F651" s="78"/>
      <c r="G651" s="76"/>
      <c r="H651" s="76"/>
      <c r="I651" s="76"/>
      <c r="J651" s="76"/>
      <c r="K651" s="76"/>
      <c r="L651" s="79" t="s">
        <v>79</v>
      </c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  <c r="Z651" s="76"/>
    </row>
    <row r="652" spans="1:26" ht="12" customHeight="1" x14ac:dyDescent="0.25">
      <c r="A652" s="76"/>
      <c r="B652" s="76"/>
      <c r="C652" s="76"/>
      <c r="D652" s="76"/>
      <c r="E652" s="76"/>
      <c r="F652" s="78"/>
      <c r="G652" s="76"/>
      <c r="H652" s="76"/>
      <c r="I652" s="76"/>
      <c r="J652" s="76"/>
      <c r="K652" s="76"/>
      <c r="L652" s="79" t="s">
        <v>79</v>
      </c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  <c r="Z652" s="76"/>
    </row>
    <row r="653" spans="1:26" ht="12" customHeight="1" x14ac:dyDescent="0.25">
      <c r="A653" s="76"/>
      <c r="B653" s="76"/>
      <c r="C653" s="76"/>
      <c r="D653" s="76"/>
      <c r="E653" s="76"/>
      <c r="F653" s="78"/>
      <c r="G653" s="76"/>
      <c r="H653" s="76"/>
      <c r="I653" s="76"/>
      <c r="J653" s="76"/>
      <c r="K653" s="76"/>
      <c r="L653" s="79" t="s">
        <v>79</v>
      </c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6"/>
    </row>
    <row r="654" spans="1:26" ht="12" customHeight="1" x14ac:dyDescent="0.25">
      <c r="A654" s="76"/>
      <c r="B654" s="76"/>
      <c r="C654" s="76"/>
      <c r="D654" s="76"/>
      <c r="E654" s="76"/>
      <c r="F654" s="78"/>
      <c r="G654" s="76"/>
      <c r="H654" s="76"/>
      <c r="I654" s="76"/>
      <c r="J654" s="76"/>
      <c r="K654" s="76"/>
      <c r="L654" s="79" t="s">
        <v>79</v>
      </c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  <c r="Z654" s="76"/>
    </row>
    <row r="655" spans="1:26" ht="12" customHeight="1" x14ac:dyDescent="0.25">
      <c r="A655" s="76"/>
      <c r="B655" s="76"/>
      <c r="C655" s="76"/>
      <c r="D655" s="76"/>
      <c r="E655" s="76"/>
      <c r="F655" s="78"/>
      <c r="G655" s="76"/>
      <c r="H655" s="76"/>
      <c r="I655" s="76"/>
      <c r="J655" s="76"/>
      <c r="K655" s="76"/>
      <c r="L655" s="79" t="s">
        <v>79</v>
      </c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  <c r="Z655" s="76"/>
    </row>
    <row r="656" spans="1:26" ht="12" customHeight="1" x14ac:dyDescent="0.25">
      <c r="A656" s="76"/>
      <c r="B656" s="76"/>
      <c r="C656" s="76"/>
      <c r="D656" s="76"/>
      <c r="E656" s="76"/>
      <c r="F656" s="78"/>
      <c r="G656" s="76"/>
      <c r="H656" s="76"/>
      <c r="I656" s="76"/>
      <c r="J656" s="76"/>
      <c r="K656" s="76"/>
      <c r="L656" s="79" t="s">
        <v>79</v>
      </c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  <c r="Z656" s="76"/>
    </row>
    <row r="657" spans="1:26" ht="12" customHeight="1" x14ac:dyDescent="0.25">
      <c r="A657" s="76"/>
      <c r="B657" s="76"/>
      <c r="C657" s="76"/>
      <c r="D657" s="76"/>
      <c r="E657" s="76"/>
      <c r="F657" s="78"/>
      <c r="G657" s="76"/>
      <c r="H657" s="76"/>
      <c r="I657" s="76"/>
      <c r="J657" s="76"/>
      <c r="K657" s="76"/>
      <c r="L657" s="79" t="s">
        <v>79</v>
      </c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6"/>
    </row>
    <row r="658" spans="1:26" ht="12" customHeight="1" x14ac:dyDescent="0.25">
      <c r="A658" s="76"/>
      <c r="B658" s="76"/>
      <c r="C658" s="76"/>
      <c r="D658" s="76"/>
      <c r="E658" s="76"/>
      <c r="F658" s="78"/>
      <c r="G658" s="76"/>
      <c r="H658" s="76"/>
      <c r="I658" s="76"/>
      <c r="J658" s="76"/>
      <c r="K658" s="76"/>
      <c r="L658" s="79" t="s">
        <v>79</v>
      </c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  <c r="Z658" s="76"/>
    </row>
    <row r="659" spans="1:26" ht="12" customHeight="1" x14ac:dyDescent="0.25">
      <c r="A659" s="76"/>
      <c r="B659" s="76"/>
      <c r="C659" s="76"/>
      <c r="D659" s="76"/>
      <c r="E659" s="76"/>
      <c r="F659" s="78"/>
      <c r="G659" s="76"/>
      <c r="H659" s="76"/>
      <c r="I659" s="76"/>
      <c r="J659" s="76"/>
      <c r="K659" s="76"/>
      <c r="L659" s="79" t="s">
        <v>79</v>
      </c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  <c r="Z659" s="76"/>
    </row>
    <row r="660" spans="1:26" ht="12" customHeight="1" x14ac:dyDescent="0.25">
      <c r="A660" s="76"/>
      <c r="B660" s="76"/>
      <c r="C660" s="76"/>
      <c r="D660" s="76"/>
      <c r="E660" s="76"/>
      <c r="F660" s="78"/>
      <c r="G660" s="76"/>
      <c r="H660" s="76"/>
      <c r="I660" s="76"/>
      <c r="J660" s="76"/>
      <c r="K660" s="76"/>
      <c r="L660" s="79" t="s">
        <v>79</v>
      </c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  <c r="Z660" s="76"/>
    </row>
    <row r="661" spans="1:26" ht="12" customHeight="1" x14ac:dyDescent="0.25">
      <c r="A661" s="76"/>
      <c r="B661" s="76"/>
      <c r="C661" s="76"/>
      <c r="D661" s="76"/>
      <c r="E661" s="76"/>
      <c r="F661" s="78"/>
      <c r="G661" s="76"/>
      <c r="H661" s="76"/>
      <c r="I661" s="76"/>
      <c r="J661" s="76"/>
      <c r="K661" s="76"/>
      <c r="L661" s="79" t="s">
        <v>79</v>
      </c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  <c r="Z661" s="76"/>
    </row>
    <row r="662" spans="1:26" ht="12" customHeight="1" x14ac:dyDescent="0.25">
      <c r="A662" s="76"/>
      <c r="B662" s="76"/>
      <c r="C662" s="76"/>
      <c r="D662" s="76"/>
      <c r="E662" s="76"/>
      <c r="F662" s="78"/>
      <c r="G662" s="76"/>
      <c r="H662" s="76"/>
      <c r="I662" s="76"/>
      <c r="J662" s="76"/>
      <c r="K662" s="76"/>
      <c r="L662" s="79" t="s">
        <v>79</v>
      </c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  <c r="Z662" s="76"/>
    </row>
    <row r="663" spans="1:26" ht="12" customHeight="1" x14ac:dyDescent="0.25">
      <c r="A663" s="76"/>
      <c r="B663" s="76"/>
      <c r="C663" s="76"/>
      <c r="D663" s="76"/>
      <c r="E663" s="76"/>
      <c r="F663" s="78"/>
      <c r="G663" s="76"/>
      <c r="H663" s="76"/>
      <c r="I663" s="76"/>
      <c r="J663" s="76"/>
      <c r="K663" s="76"/>
      <c r="L663" s="79" t="s">
        <v>79</v>
      </c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  <c r="Z663" s="76"/>
    </row>
    <row r="664" spans="1:26" ht="12" customHeight="1" x14ac:dyDescent="0.25">
      <c r="A664" s="76"/>
      <c r="B664" s="76"/>
      <c r="C664" s="76"/>
      <c r="D664" s="76"/>
      <c r="E664" s="76"/>
      <c r="F664" s="78"/>
      <c r="G664" s="76"/>
      <c r="H664" s="76"/>
      <c r="I664" s="76"/>
      <c r="J664" s="76"/>
      <c r="K664" s="76"/>
      <c r="L664" s="79" t="s">
        <v>79</v>
      </c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  <c r="Z664" s="76"/>
    </row>
    <row r="665" spans="1:26" ht="12" customHeight="1" x14ac:dyDescent="0.25">
      <c r="A665" s="76"/>
      <c r="B665" s="76"/>
      <c r="C665" s="76"/>
      <c r="D665" s="76"/>
      <c r="E665" s="76"/>
      <c r="F665" s="78"/>
      <c r="G665" s="76"/>
      <c r="H665" s="76"/>
      <c r="I665" s="76"/>
      <c r="J665" s="76"/>
      <c r="K665" s="76"/>
      <c r="L665" s="79" t="s">
        <v>79</v>
      </c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  <c r="Z665" s="76"/>
    </row>
    <row r="666" spans="1:26" ht="12" customHeight="1" x14ac:dyDescent="0.25">
      <c r="A666" s="76"/>
      <c r="B666" s="76"/>
      <c r="C666" s="76"/>
      <c r="D666" s="76"/>
      <c r="E666" s="76"/>
      <c r="F666" s="78"/>
      <c r="G666" s="76"/>
      <c r="H666" s="76"/>
      <c r="I666" s="76"/>
      <c r="J666" s="76"/>
      <c r="K666" s="76"/>
      <c r="L666" s="79" t="s">
        <v>79</v>
      </c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  <c r="Z666" s="76"/>
    </row>
    <row r="667" spans="1:26" ht="12" customHeight="1" x14ac:dyDescent="0.25">
      <c r="A667" s="76"/>
      <c r="B667" s="76"/>
      <c r="C667" s="76"/>
      <c r="D667" s="76"/>
      <c r="E667" s="76"/>
      <c r="F667" s="78"/>
      <c r="G667" s="76"/>
      <c r="H667" s="76"/>
      <c r="I667" s="76"/>
      <c r="J667" s="76"/>
      <c r="K667" s="76"/>
      <c r="L667" s="79" t="s">
        <v>79</v>
      </c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  <c r="Z667" s="76"/>
    </row>
    <row r="668" spans="1:26" ht="12" customHeight="1" x14ac:dyDescent="0.25">
      <c r="A668" s="76"/>
      <c r="B668" s="76"/>
      <c r="C668" s="76"/>
      <c r="D668" s="76"/>
      <c r="E668" s="76"/>
      <c r="F668" s="78"/>
      <c r="G668" s="76"/>
      <c r="H668" s="76"/>
      <c r="I668" s="76"/>
      <c r="J668" s="76"/>
      <c r="K668" s="76"/>
      <c r="L668" s="79" t="s">
        <v>79</v>
      </c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  <c r="Z668" s="76"/>
    </row>
    <row r="669" spans="1:26" ht="12" customHeight="1" x14ac:dyDescent="0.25">
      <c r="A669" s="76"/>
      <c r="B669" s="76"/>
      <c r="C669" s="76"/>
      <c r="D669" s="76"/>
      <c r="E669" s="76"/>
      <c r="F669" s="78"/>
      <c r="G669" s="76"/>
      <c r="H669" s="76"/>
      <c r="I669" s="76"/>
      <c r="J669" s="76"/>
      <c r="K669" s="76"/>
      <c r="L669" s="79" t="s">
        <v>79</v>
      </c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  <c r="Z669" s="76"/>
    </row>
    <row r="670" spans="1:26" ht="12" customHeight="1" x14ac:dyDescent="0.25">
      <c r="A670" s="76"/>
      <c r="B670" s="76"/>
      <c r="C670" s="76"/>
      <c r="D670" s="76"/>
      <c r="E670" s="76"/>
      <c r="F670" s="78"/>
      <c r="G670" s="76"/>
      <c r="H670" s="76"/>
      <c r="I670" s="76"/>
      <c r="J670" s="76"/>
      <c r="K670" s="76"/>
      <c r="L670" s="79" t="s">
        <v>79</v>
      </c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  <c r="Z670" s="76"/>
    </row>
    <row r="671" spans="1:26" ht="12" customHeight="1" x14ac:dyDescent="0.25">
      <c r="A671" s="76"/>
      <c r="B671" s="76"/>
      <c r="C671" s="76"/>
      <c r="D671" s="76"/>
      <c r="E671" s="76"/>
      <c r="F671" s="78"/>
      <c r="G671" s="76"/>
      <c r="H671" s="76"/>
      <c r="I671" s="76"/>
      <c r="J671" s="76"/>
      <c r="K671" s="76"/>
      <c r="L671" s="79" t="s">
        <v>79</v>
      </c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  <c r="Z671" s="76"/>
    </row>
    <row r="672" spans="1:26" ht="12" customHeight="1" x14ac:dyDescent="0.25">
      <c r="A672" s="76"/>
      <c r="B672" s="76"/>
      <c r="C672" s="76"/>
      <c r="D672" s="76"/>
      <c r="E672" s="76"/>
      <c r="F672" s="78"/>
      <c r="G672" s="76"/>
      <c r="H672" s="76"/>
      <c r="I672" s="76"/>
      <c r="J672" s="76"/>
      <c r="K672" s="76"/>
      <c r="L672" s="79" t="s">
        <v>79</v>
      </c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  <c r="Z672" s="76"/>
    </row>
    <row r="673" spans="1:26" ht="12" customHeight="1" x14ac:dyDescent="0.25">
      <c r="A673" s="76"/>
      <c r="B673" s="76"/>
      <c r="C673" s="76"/>
      <c r="D673" s="76"/>
      <c r="E673" s="76"/>
      <c r="F673" s="78"/>
      <c r="G673" s="76"/>
      <c r="H673" s="76"/>
      <c r="I673" s="76"/>
      <c r="J673" s="76"/>
      <c r="K673" s="76"/>
      <c r="L673" s="79" t="s">
        <v>79</v>
      </c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  <c r="Z673" s="76"/>
    </row>
    <row r="674" spans="1:26" ht="12" customHeight="1" x14ac:dyDescent="0.25">
      <c r="A674" s="76"/>
      <c r="B674" s="76"/>
      <c r="C674" s="76"/>
      <c r="D674" s="76"/>
      <c r="E674" s="76"/>
      <c r="F674" s="78"/>
      <c r="G674" s="76"/>
      <c r="H674" s="76"/>
      <c r="I674" s="76"/>
      <c r="J674" s="76"/>
      <c r="K674" s="76"/>
      <c r="L674" s="79" t="s">
        <v>78</v>
      </c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  <c r="Z674" s="76"/>
    </row>
    <row r="675" spans="1:26" ht="12" customHeight="1" x14ac:dyDescent="0.25">
      <c r="A675" s="76"/>
      <c r="B675" s="76"/>
      <c r="C675" s="76"/>
      <c r="D675" s="76"/>
      <c r="E675" s="76"/>
      <c r="F675" s="78"/>
      <c r="G675" s="76"/>
      <c r="H675" s="76"/>
      <c r="I675" s="76"/>
      <c r="J675" s="76"/>
      <c r="K675" s="76"/>
      <c r="L675" s="79" t="s">
        <v>78</v>
      </c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  <c r="Z675" s="76"/>
    </row>
    <row r="676" spans="1:26" ht="12" customHeight="1" x14ac:dyDescent="0.25">
      <c r="A676" s="76"/>
      <c r="B676" s="76"/>
      <c r="C676" s="76"/>
      <c r="D676" s="76"/>
      <c r="E676" s="76"/>
      <c r="F676" s="78"/>
      <c r="G676" s="76"/>
      <c r="H676" s="76"/>
      <c r="I676" s="76"/>
      <c r="J676" s="76"/>
      <c r="K676" s="76"/>
      <c r="L676" s="79" t="s">
        <v>78</v>
      </c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  <c r="Z676" s="76"/>
    </row>
    <row r="677" spans="1:26" ht="12" customHeight="1" x14ac:dyDescent="0.25">
      <c r="A677" s="76"/>
      <c r="B677" s="76"/>
      <c r="C677" s="76"/>
      <c r="D677" s="76"/>
      <c r="E677" s="76"/>
      <c r="F677" s="78"/>
      <c r="G677" s="76"/>
      <c r="H677" s="76"/>
      <c r="I677" s="76"/>
      <c r="J677" s="76"/>
      <c r="K677" s="76"/>
      <c r="L677" s="79" t="s">
        <v>78</v>
      </c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6"/>
    </row>
    <row r="678" spans="1:26" ht="12" customHeight="1" x14ac:dyDescent="0.25">
      <c r="A678" s="76"/>
      <c r="B678" s="76"/>
      <c r="C678" s="76"/>
      <c r="D678" s="76"/>
      <c r="E678" s="76"/>
      <c r="F678" s="78"/>
      <c r="G678" s="76"/>
      <c r="H678" s="76"/>
      <c r="I678" s="76"/>
      <c r="J678" s="76"/>
      <c r="K678" s="76"/>
      <c r="L678" s="79" t="s">
        <v>78</v>
      </c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6"/>
    </row>
    <row r="679" spans="1:26" ht="12" customHeight="1" x14ac:dyDescent="0.25">
      <c r="A679" s="76"/>
      <c r="B679" s="76"/>
      <c r="C679" s="76"/>
      <c r="D679" s="76"/>
      <c r="E679" s="76"/>
      <c r="F679" s="78"/>
      <c r="G679" s="76"/>
      <c r="H679" s="76"/>
      <c r="I679" s="76"/>
      <c r="J679" s="76"/>
      <c r="K679" s="76"/>
      <c r="L679" s="79" t="s">
        <v>78</v>
      </c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6"/>
    </row>
    <row r="680" spans="1:26" ht="12" customHeight="1" x14ac:dyDescent="0.25">
      <c r="A680" s="76"/>
      <c r="B680" s="76"/>
      <c r="C680" s="76"/>
      <c r="D680" s="76"/>
      <c r="E680" s="76"/>
      <c r="F680" s="78"/>
      <c r="G680" s="76"/>
      <c r="H680" s="76"/>
      <c r="I680" s="76"/>
      <c r="J680" s="76"/>
      <c r="K680" s="76"/>
      <c r="L680" s="79" t="s">
        <v>78</v>
      </c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6"/>
    </row>
    <row r="681" spans="1:26" ht="12" customHeight="1" x14ac:dyDescent="0.25">
      <c r="A681" s="76"/>
      <c r="B681" s="76"/>
      <c r="C681" s="76"/>
      <c r="D681" s="76"/>
      <c r="E681" s="76"/>
      <c r="F681" s="78"/>
      <c r="G681" s="76"/>
      <c r="H681" s="76"/>
      <c r="I681" s="76"/>
      <c r="J681" s="76"/>
      <c r="K681" s="76"/>
      <c r="L681" s="79" t="s">
        <v>78</v>
      </c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76"/>
    </row>
    <row r="682" spans="1:26" ht="12" customHeight="1" x14ac:dyDescent="0.25">
      <c r="A682" s="76"/>
      <c r="B682" s="76"/>
      <c r="C682" s="76"/>
      <c r="D682" s="76"/>
      <c r="E682" s="76"/>
      <c r="F682" s="78"/>
      <c r="G682" s="76"/>
      <c r="H682" s="76"/>
      <c r="I682" s="76"/>
      <c r="J682" s="76"/>
      <c r="K682" s="76"/>
      <c r="L682" s="79" t="s">
        <v>78</v>
      </c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76"/>
    </row>
    <row r="683" spans="1:26" ht="12" customHeight="1" x14ac:dyDescent="0.25">
      <c r="A683" s="76"/>
      <c r="B683" s="76"/>
      <c r="C683" s="76"/>
      <c r="D683" s="76"/>
      <c r="E683" s="76"/>
      <c r="F683" s="78"/>
      <c r="G683" s="76"/>
      <c r="H683" s="76"/>
      <c r="I683" s="76"/>
      <c r="J683" s="76"/>
      <c r="K683" s="76"/>
      <c r="L683" s="79" t="s">
        <v>78</v>
      </c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76"/>
    </row>
    <row r="684" spans="1:26" ht="12" customHeight="1" x14ac:dyDescent="0.25">
      <c r="A684" s="76"/>
      <c r="B684" s="76"/>
      <c r="C684" s="76"/>
      <c r="D684" s="76"/>
      <c r="E684" s="76"/>
      <c r="F684" s="78"/>
      <c r="G684" s="76"/>
      <c r="H684" s="76"/>
      <c r="I684" s="76"/>
      <c r="J684" s="76"/>
      <c r="K684" s="76"/>
      <c r="L684" s="79" t="s">
        <v>78</v>
      </c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6"/>
    </row>
    <row r="685" spans="1:26" ht="12" customHeight="1" x14ac:dyDescent="0.25">
      <c r="A685" s="76"/>
      <c r="B685" s="76"/>
      <c r="C685" s="76"/>
      <c r="D685" s="76"/>
      <c r="E685" s="76"/>
      <c r="F685" s="78"/>
      <c r="G685" s="76"/>
      <c r="H685" s="76"/>
      <c r="I685" s="76"/>
      <c r="J685" s="76"/>
      <c r="K685" s="76"/>
      <c r="L685" s="79" t="s">
        <v>78</v>
      </c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6"/>
    </row>
    <row r="686" spans="1:26" ht="12" customHeight="1" x14ac:dyDescent="0.25">
      <c r="A686" s="76"/>
      <c r="B686" s="76"/>
      <c r="C686" s="76"/>
      <c r="D686" s="76"/>
      <c r="E686" s="76"/>
      <c r="F686" s="78"/>
      <c r="G686" s="76"/>
      <c r="H686" s="76"/>
      <c r="I686" s="76"/>
      <c r="J686" s="76"/>
      <c r="K686" s="76"/>
      <c r="L686" s="79" t="s">
        <v>78</v>
      </c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6"/>
    </row>
    <row r="687" spans="1:26" ht="12" customHeight="1" x14ac:dyDescent="0.25">
      <c r="A687" s="76"/>
      <c r="B687" s="76"/>
      <c r="C687" s="76"/>
      <c r="D687" s="76"/>
      <c r="E687" s="76"/>
      <c r="F687" s="78"/>
      <c r="G687" s="76"/>
      <c r="H687" s="76"/>
      <c r="I687" s="76"/>
      <c r="J687" s="76"/>
      <c r="K687" s="76"/>
      <c r="L687" s="79" t="s">
        <v>78</v>
      </c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6"/>
    </row>
    <row r="688" spans="1:26" ht="12" customHeight="1" x14ac:dyDescent="0.25">
      <c r="A688" s="76"/>
      <c r="B688" s="76"/>
      <c r="C688" s="76"/>
      <c r="D688" s="76"/>
      <c r="E688" s="76"/>
      <c r="F688" s="78"/>
      <c r="G688" s="76"/>
      <c r="H688" s="76"/>
      <c r="I688" s="76"/>
      <c r="J688" s="76"/>
      <c r="K688" s="76"/>
      <c r="L688" s="79" t="s">
        <v>78</v>
      </c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6"/>
    </row>
    <row r="689" spans="1:26" ht="12" customHeight="1" x14ac:dyDescent="0.25">
      <c r="A689" s="76"/>
      <c r="B689" s="76"/>
      <c r="C689" s="76"/>
      <c r="D689" s="76"/>
      <c r="E689" s="76"/>
      <c r="F689" s="78"/>
      <c r="G689" s="76"/>
      <c r="H689" s="76"/>
      <c r="I689" s="76"/>
      <c r="J689" s="76"/>
      <c r="K689" s="76"/>
      <c r="L689" s="79" t="s">
        <v>78</v>
      </c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6"/>
    </row>
    <row r="690" spans="1:26" ht="12" customHeight="1" x14ac:dyDescent="0.25">
      <c r="A690" s="76"/>
      <c r="B690" s="76"/>
      <c r="C690" s="76"/>
      <c r="D690" s="76"/>
      <c r="E690" s="76"/>
      <c r="F690" s="78"/>
      <c r="G690" s="76"/>
      <c r="H690" s="76"/>
      <c r="I690" s="76"/>
      <c r="J690" s="76"/>
      <c r="K690" s="76"/>
      <c r="L690" s="79" t="s">
        <v>78</v>
      </c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6"/>
    </row>
    <row r="691" spans="1:26" ht="12" customHeight="1" x14ac:dyDescent="0.25">
      <c r="A691" s="76"/>
      <c r="B691" s="76"/>
      <c r="C691" s="76"/>
      <c r="D691" s="76"/>
      <c r="E691" s="76"/>
      <c r="F691" s="78"/>
      <c r="G691" s="76"/>
      <c r="H691" s="76"/>
      <c r="I691" s="76"/>
      <c r="J691" s="76"/>
      <c r="K691" s="76"/>
      <c r="L691" s="79" t="s">
        <v>78</v>
      </c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6"/>
    </row>
    <row r="692" spans="1:26" ht="12" customHeight="1" x14ac:dyDescent="0.25">
      <c r="A692" s="76"/>
      <c r="B692" s="76"/>
      <c r="C692" s="76"/>
      <c r="D692" s="76"/>
      <c r="E692" s="76"/>
      <c r="F692" s="78"/>
      <c r="G692" s="76"/>
      <c r="H692" s="76"/>
      <c r="I692" s="76"/>
      <c r="J692" s="76"/>
      <c r="K692" s="76"/>
      <c r="L692" s="79" t="s">
        <v>78</v>
      </c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6"/>
    </row>
    <row r="693" spans="1:26" ht="12" customHeight="1" x14ac:dyDescent="0.25">
      <c r="A693" s="76"/>
      <c r="B693" s="76"/>
      <c r="C693" s="76"/>
      <c r="D693" s="76"/>
      <c r="E693" s="76"/>
      <c r="F693" s="78"/>
      <c r="G693" s="76"/>
      <c r="H693" s="76"/>
      <c r="I693" s="76"/>
      <c r="J693" s="76"/>
      <c r="K693" s="76"/>
      <c r="L693" s="79" t="s">
        <v>78</v>
      </c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  <c r="Z693" s="76"/>
    </row>
    <row r="694" spans="1:26" ht="12" customHeight="1" x14ac:dyDescent="0.25">
      <c r="A694" s="76"/>
      <c r="B694" s="76"/>
      <c r="C694" s="76"/>
      <c r="D694" s="76"/>
      <c r="E694" s="76"/>
      <c r="F694" s="78"/>
      <c r="G694" s="76"/>
      <c r="H694" s="76"/>
      <c r="I694" s="76"/>
      <c r="J694" s="76"/>
      <c r="K694" s="76"/>
      <c r="L694" s="79" t="s">
        <v>78</v>
      </c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  <c r="Z694" s="76"/>
    </row>
    <row r="695" spans="1:26" ht="12" customHeight="1" x14ac:dyDescent="0.25">
      <c r="A695" s="76"/>
      <c r="B695" s="76"/>
      <c r="C695" s="76"/>
      <c r="D695" s="76"/>
      <c r="E695" s="76"/>
      <c r="F695" s="78"/>
      <c r="G695" s="76"/>
      <c r="H695" s="76"/>
      <c r="I695" s="76"/>
      <c r="J695" s="76"/>
      <c r="K695" s="76"/>
      <c r="L695" s="79" t="s">
        <v>77</v>
      </c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  <c r="Z695" s="76"/>
    </row>
    <row r="696" spans="1:26" ht="12" customHeight="1" x14ac:dyDescent="0.25">
      <c r="A696" s="76"/>
      <c r="B696" s="76"/>
      <c r="C696" s="76"/>
      <c r="D696" s="76"/>
      <c r="E696" s="76"/>
      <c r="F696" s="78"/>
      <c r="G696" s="76"/>
      <c r="H696" s="76"/>
      <c r="I696" s="76"/>
      <c r="J696" s="76"/>
      <c r="K696" s="76"/>
      <c r="L696" s="79" t="s">
        <v>77</v>
      </c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  <c r="Z696" s="76"/>
    </row>
    <row r="697" spans="1:26" ht="12" customHeight="1" x14ac:dyDescent="0.25">
      <c r="A697" s="76"/>
      <c r="B697" s="76"/>
      <c r="C697" s="76"/>
      <c r="D697" s="76"/>
      <c r="E697" s="76"/>
      <c r="F697" s="78"/>
      <c r="G697" s="76"/>
      <c r="H697" s="76"/>
      <c r="I697" s="76"/>
      <c r="J697" s="76"/>
      <c r="K697" s="76"/>
      <c r="L697" s="79" t="s">
        <v>77</v>
      </c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6"/>
    </row>
    <row r="698" spans="1:26" ht="12" customHeight="1" x14ac:dyDescent="0.25">
      <c r="A698" s="76"/>
      <c r="B698" s="76"/>
      <c r="C698" s="76"/>
      <c r="D698" s="76"/>
      <c r="E698" s="76"/>
      <c r="F698" s="78"/>
      <c r="G698" s="76"/>
      <c r="H698" s="76"/>
      <c r="I698" s="76"/>
      <c r="J698" s="76"/>
      <c r="K698" s="76"/>
      <c r="L698" s="79" t="s">
        <v>77</v>
      </c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  <c r="Z698" s="76"/>
    </row>
    <row r="699" spans="1:26" ht="12" customHeight="1" x14ac:dyDescent="0.25">
      <c r="A699" s="76"/>
      <c r="B699" s="76"/>
      <c r="C699" s="76"/>
      <c r="D699" s="76"/>
      <c r="E699" s="76"/>
      <c r="F699" s="78"/>
      <c r="G699" s="76"/>
      <c r="H699" s="76"/>
      <c r="I699" s="76"/>
      <c r="J699" s="76"/>
      <c r="K699" s="76"/>
      <c r="L699" s="79" t="s">
        <v>77</v>
      </c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  <c r="Z699" s="76"/>
    </row>
    <row r="700" spans="1:26" ht="12" customHeight="1" x14ac:dyDescent="0.25">
      <c r="A700" s="76"/>
      <c r="B700" s="76"/>
      <c r="C700" s="76"/>
      <c r="D700" s="76"/>
      <c r="E700" s="76"/>
      <c r="F700" s="78"/>
      <c r="G700" s="76"/>
      <c r="H700" s="76"/>
      <c r="I700" s="76"/>
      <c r="J700" s="76"/>
      <c r="K700" s="76"/>
      <c r="L700" s="79" t="s">
        <v>77</v>
      </c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  <c r="Z700" s="76"/>
    </row>
    <row r="701" spans="1:26" ht="12" customHeight="1" x14ac:dyDescent="0.25">
      <c r="A701" s="76"/>
      <c r="B701" s="76"/>
      <c r="C701" s="76"/>
      <c r="D701" s="76"/>
      <c r="E701" s="76"/>
      <c r="F701" s="78"/>
      <c r="G701" s="76"/>
      <c r="H701" s="76"/>
      <c r="I701" s="76"/>
      <c r="J701" s="76"/>
      <c r="K701" s="76"/>
      <c r="L701" s="79" t="s">
        <v>77</v>
      </c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  <c r="Z701" s="76"/>
    </row>
    <row r="702" spans="1:26" ht="12" customHeight="1" x14ac:dyDescent="0.25">
      <c r="A702" s="76"/>
      <c r="B702" s="76"/>
      <c r="C702" s="76"/>
      <c r="D702" s="76"/>
      <c r="E702" s="76"/>
      <c r="F702" s="78"/>
      <c r="G702" s="76"/>
      <c r="H702" s="76"/>
      <c r="I702" s="76"/>
      <c r="J702" s="76"/>
      <c r="K702" s="76"/>
      <c r="L702" s="79" t="s">
        <v>77</v>
      </c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  <c r="Z702" s="76"/>
    </row>
    <row r="703" spans="1:26" ht="12" customHeight="1" x14ac:dyDescent="0.25">
      <c r="A703" s="76"/>
      <c r="B703" s="76"/>
      <c r="C703" s="76"/>
      <c r="D703" s="76"/>
      <c r="E703" s="76"/>
      <c r="F703" s="78"/>
      <c r="G703" s="76"/>
      <c r="H703" s="76"/>
      <c r="I703" s="76"/>
      <c r="J703" s="76"/>
      <c r="K703" s="76"/>
      <c r="L703" s="79" t="s">
        <v>77</v>
      </c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  <c r="Z703" s="76"/>
    </row>
    <row r="704" spans="1:26" ht="12" customHeight="1" x14ac:dyDescent="0.25">
      <c r="A704" s="76"/>
      <c r="B704" s="76"/>
      <c r="C704" s="76"/>
      <c r="D704" s="76"/>
      <c r="E704" s="76"/>
      <c r="F704" s="78"/>
      <c r="G704" s="76"/>
      <c r="H704" s="76"/>
      <c r="I704" s="76"/>
      <c r="J704" s="76"/>
      <c r="K704" s="76"/>
      <c r="L704" s="79" t="s">
        <v>77</v>
      </c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  <c r="Z704" s="76"/>
    </row>
    <row r="705" spans="1:26" ht="12" customHeight="1" x14ac:dyDescent="0.25">
      <c r="A705" s="76"/>
      <c r="B705" s="76"/>
      <c r="C705" s="76"/>
      <c r="D705" s="76"/>
      <c r="E705" s="76"/>
      <c r="F705" s="78"/>
      <c r="G705" s="76"/>
      <c r="H705" s="76"/>
      <c r="I705" s="76"/>
      <c r="J705" s="76"/>
      <c r="K705" s="76"/>
      <c r="L705" s="79" t="s">
        <v>77</v>
      </c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  <c r="Z705" s="76"/>
    </row>
    <row r="706" spans="1:26" ht="12" customHeight="1" x14ac:dyDescent="0.25">
      <c r="A706" s="76"/>
      <c r="B706" s="76"/>
      <c r="C706" s="76"/>
      <c r="D706" s="76"/>
      <c r="E706" s="76"/>
      <c r="F706" s="78"/>
      <c r="G706" s="76"/>
      <c r="H706" s="76"/>
      <c r="I706" s="76"/>
      <c r="J706" s="76"/>
      <c r="K706" s="76"/>
      <c r="L706" s="79" t="s">
        <v>77</v>
      </c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  <c r="Z706" s="76"/>
    </row>
    <row r="707" spans="1:26" ht="12" customHeight="1" x14ac:dyDescent="0.25">
      <c r="A707" s="76"/>
      <c r="B707" s="76"/>
      <c r="C707" s="76"/>
      <c r="D707" s="76"/>
      <c r="E707" s="76"/>
      <c r="F707" s="78"/>
      <c r="G707" s="76"/>
      <c r="H707" s="76"/>
      <c r="I707" s="76"/>
      <c r="J707" s="76"/>
      <c r="K707" s="76"/>
      <c r="L707" s="79" t="s">
        <v>77</v>
      </c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  <c r="Z707" s="76"/>
    </row>
    <row r="708" spans="1:26" ht="12" customHeight="1" x14ac:dyDescent="0.25">
      <c r="A708" s="76"/>
      <c r="B708" s="76"/>
      <c r="C708" s="76"/>
      <c r="D708" s="76"/>
      <c r="E708" s="76"/>
      <c r="F708" s="78"/>
      <c r="G708" s="76"/>
      <c r="H708" s="76"/>
      <c r="I708" s="76"/>
      <c r="J708" s="76"/>
      <c r="K708" s="76"/>
      <c r="L708" s="79" t="s">
        <v>77</v>
      </c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  <c r="Z708" s="76"/>
    </row>
    <row r="709" spans="1:26" ht="12" customHeight="1" x14ac:dyDescent="0.25">
      <c r="A709" s="76"/>
      <c r="B709" s="76"/>
      <c r="C709" s="76"/>
      <c r="D709" s="76"/>
      <c r="E709" s="76"/>
      <c r="F709" s="78"/>
      <c r="G709" s="76"/>
      <c r="H709" s="76"/>
      <c r="I709" s="76"/>
      <c r="J709" s="76"/>
      <c r="K709" s="76"/>
      <c r="L709" s="79" t="s">
        <v>77</v>
      </c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  <c r="Z709" s="76"/>
    </row>
    <row r="710" spans="1:26" ht="12" customHeight="1" x14ac:dyDescent="0.25">
      <c r="A710" s="76"/>
      <c r="B710" s="76"/>
      <c r="C710" s="76"/>
      <c r="D710" s="76"/>
      <c r="E710" s="76"/>
      <c r="F710" s="78"/>
      <c r="G710" s="76"/>
      <c r="H710" s="76"/>
      <c r="I710" s="76"/>
      <c r="J710" s="76"/>
      <c r="K710" s="76"/>
      <c r="L710" s="79" t="s">
        <v>77</v>
      </c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  <c r="Z710" s="76"/>
    </row>
    <row r="711" spans="1:26" ht="12" customHeight="1" x14ac:dyDescent="0.25">
      <c r="A711" s="76"/>
      <c r="B711" s="76"/>
      <c r="C711" s="76"/>
      <c r="D711" s="76"/>
      <c r="E711" s="76"/>
      <c r="F711" s="78"/>
      <c r="G711" s="76"/>
      <c r="H711" s="76"/>
      <c r="I711" s="76"/>
      <c r="J711" s="76"/>
      <c r="K711" s="76"/>
      <c r="L711" s="79" t="s">
        <v>77</v>
      </c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  <c r="Z711" s="76"/>
    </row>
    <row r="712" spans="1:26" ht="12" customHeight="1" x14ac:dyDescent="0.25">
      <c r="A712" s="76"/>
      <c r="B712" s="76"/>
      <c r="C712" s="76"/>
      <c r="D712" s="76"/>
      <c r="E712" s="76"/>
      <c r="F712" s="78"/>
      <c r="G712" s="76"/>
      <c r="H712" s="76"/>
      <c r="I712" s="76"/>
      <c r="J712" s="76"/>
      <c r="K712" s="76"/>
      <c r="L712" s="79" t="s">
        <v>77</v>
      </c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  <c r="Z712" s="76"/>
    </row>
    <row r="713" spans="1:26" ht="12" customHeight="1" x14ac:dyDescent="0.25">
      <c r="A713" s="76"/>
      <c r="B713" s="76"/>
      <c r="C713" s="76"/>
      <c r="D713" s="76"/>
      <c r="E713" s="76"/>
      <c r="F713" s="78"/>
      <c r="G713" s="76"/>
      <c r="H713" s="76"/>
      <c r="I713" s="76"/>
      <c r="J713" s="76"/>
      <c r="K713" s="76"/>
      <c r="L713" s="79" t="s">
        <v>77</v>
      </c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  <c r="Z713" s="76"/>
    </row>
    <row r="714" spans="1:26" ht="12" customHeight="1" x14ac:dyDescent="0.25">
      <c r="A714" s="76"/>
      <c r="B714" s="76"/>
      <c r="C714" s="76"/>
      <c r="D714" s="76"/>
      <c r="E714" s="76"/>
      <c r="F714" s="78"/>
      <c r="G714" s="76"/>
      <c r="H714" s="76"/>
      <c r="I714" s="76"/>
      <c r="J714" s="76"/>
      <c r="K714" s="76"/>
      <c r="L714" s="79" t="s">
        <v>77</v>
      </c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  <c r="Z714" s="76"/>
    </row>
    <row r="715" spans="1:26" ht="12" customHeight="1" x14ac:dyDescent="0.25">
      <c r="A715" s="76"/>
      <c r="B715" s="76"/>
      <c r="C715" s="76"/>
      <c r="D715" s="76"/>
      <c r="E715" s="76"/>
      <c r="F715" s="78"/>
      <c r="G715" s="76"/>
      <c r="H715" s="76"/>
      <c r="I715" s="76"/>
      <c r="J715" s="76"/>
      <c r="K715" s="76"/>
      <c r="L715" s="79" t="s">
        <v>77</v>
      </c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  <c r="Z715" s="76"/>
    </row>
    <row r="716" spans="1:26" ht="12" customHeight="1" x14ac:dyDescent="0.25">
      <c r="A716" s="76"/>
      <c r="B716" s="76"/>
      <c r="C716" s="76"/>
      <c r="D716" s="76"/>
      <c r="E716" s="76"/>
      <c r="F716" s="78"/>
      <c r="G716" s="76"/>
      <c r="H716" s="76"/>
      <c r="I716" s="76"/>
      <c r="J716" s="76"/>
      <c r="K716" s="76"/>
      <c r="L716" s="79" t="s">
        <v>77</v>
      </c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  <c r="Z716" s="76"/>
    </row>
    <row r="717" spans="1:26" ht="12" customHeight="1" x14ac:dyDescent="0.25">
      <c r="A717" s="76"/>
      <c r="B717" s="76"/>
      <c r="C717" s="76"/>
      <c r="D717" s="76"/>
      <c r="E717" s="76"/>
      <c r="F717" s="78"/>
      <c r="G717" s="76"/>
      <c r="H717" s="76"/>
      <c r="I717" s="76"/>
      <c r="J717" s="76"/>
      <c r="K717" s="76"/>
      <c r="L717" s="79" t="s">
        <v>77</v>
      </c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  <c r="Z717" s="76"/>
    </row>
    <row r="718" spans="1:26" ht="12" customHeight="1" x14ac:dyDescent="0.25">
      <c r="A718" s="76"/>
      <c r="B718" s="76"/>
      <c r="C718" s="76"/>
      <c r="D718" s="76"/>
      <c r="E718" s="76"/>
      <c r="F718" s="78"/>
      <c r="G718" s="76"/>
      <c r="H718" s="76"/>
      <c r="I718" s="76"/>
      <c r="J718" s="76"/>
      <c r="K718" s="76"/>
      <c r="L718" s="79" t="s">
        <v>77</v>
      </c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  <c r="Z718" s="76"/>
    </row>
    <row r="719" spans="1:26" ht="12" customHeight="1" x14ac:dyDescent="0.25">
      <c r="A719" s="76"/>
      <c r="B719" s="76"/>
      <c r="C719" s="76"/>
      <c r="D719" s="76"/>
      <c r="E719" s="76"/>
      <c r="F719" s="78"/>
      <c r="G719" s="76"/>
      <c r="H719" s="76"/>
      <c r="I719" s="76"/>
      <c r="J719" s="76"/>
      <c r="K719" s="76"/>
      <c r="L719" s="79" t="s">
        <v>77</v>
      </c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  <c r="Z719" s="76"/>
    </row>
    <row r="720" spans="1:26" ht="12" customHeight="1" x14ac:dyDescent="0.25">
      <c r="A720" s="76"/>
      <c r="B720" s="76"/>
      <c r="C720" s="76"/>
      <c r="D720" s="76"/>
      <c r="E720" s="76"/>
      <c r="F720" s="78"/>
      <c r="G720" s="76"/>
      <c r="H720" s="76"/>
      <c r="I720" s="76"/>
      <c r="J720" s="76"/>
      <c r="K720" s="76"/>
      <c r="L720" s="79" t="s">
        <v>77</v>
      </c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  <c r="Z720" s="76"/>
    </row>
    <row r="721" spans="1:26" ht="12" customHeight="1" x14ac:dyDescent="0.25">
      <c r="A721" s="76"/>
      <c r="B721" s="76"/>
      <c r="C721" s="76"/>
      <c r="D721" s="76"/>
      <c r="E721" s="76"/>
      <c r="F721" s="78"/>
      <c r="G721" s="76"/>
      <c r="H721" s="76"/>
      <c r="I721" s="76"/>
      <c r="J721" s="76"/>
      <c r="K721" s="76"/>
      <c r="L721" s="79" t="s">
        <v>77</v>
      </c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  <c r="Z721" s="76"/>
    </row>
    <row r="722" spans="1:26" ht="12" customHeight="1" x14ac:dyDescent="0.25">
      <c r="A722" s="76"/>
      <c r="B722" s="76"/>
      <c r="C722" s="76"/>
      <c r="D722" s="76"/>
      <c r="E722" s="76"/>
      <c r="F722" s="78"/>
      <c r="G722" s="76"/>
      <c r="H722" s="76"/>
      <c r="I722" s="76"/>
      <c r="J722" s="76"/>
      <c r="K722" s="76"/>
      <c r="L722" s="79" t="s">
        <v>77</v>
      </c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  <c r="Z722" s="76"/>
    </row>
    <row r="723" spans="1:26" ht="12" customHeight="1" x14ac:dyDescent="0.25">
      <c r="A723" s="76"/>
      <c r="B723" s="76"/>
      <c r="C723" s="76"/>
      <c r="D723" s="76"/>
      <c r="E723" s="76"/>
      <c r="F723" s="78"/>
      <c r="G723" s="76"/>
      <c r="H723" s="76"/>
      <c r="I723" s="76"/>
      <c r="J723" s="76"/>
      <c r="K723" s="76"/>
      <c r="L723" s="79" t="s">
        <v>77</v>
      </c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  <c r="Z723" s="76"/>
    </row>
    <row r="724" spans="1:26" ht="12" customHeight="1" x14ac:dyDescent="0.25">
      <c r="A724" s="76"/>
      <c r="B724" s="76"/>
      <c r="C724" s="76"/>
      <c r="D724" s="76"/>
      <c r="E724" s="76"/>
      <c r="F724" s="78"/>
      <c r="G724" s="76"/>
      <c r="H724" s="76"/>
      <c r="I724" s="76"/>
      <c r="J724" s="76"/>
      <c r="K724" s="76"/>
      <c r="L724" s="79" t="s">
        <v>77</v>
      </c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  <c r="Z724" s="76"/>
    </row>
    <row r="725" spans="1:26" ht="12" customHeight="1" x14ac:dyDescent="0.25">
      <c r="A725" s="76"/>
      <c r="B725" s="76"/>
      <c r="C725" s="76"/>
      <c r="D725" s="76"/>
      <c r="E725" s="76"/>
      <c r="F725" s="78"/>
      <c r="G725" s="76"/>
      <c r="H725" s="76"/>
      <c r="I725" s="76"/>
      <c r="J725" s="76"/>
      <c r="K725" s="76"/>
      <c r="L725" s="79" t="s">
        <v>77</v>
      </c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  <c r="Z725" s="76"/>
    </row>
    <row r="726" spans="1:26" ht="12" customHeight="1" x14ac:dyDescent="0.25">
      <c r="A726" s="76"/>
      <c r="B726" s="76"/>
      <c r="C726" s="76"/>
      <c r="D726" s="76"/>
      <c r="E726" s="76"/>
      <c r="F726" s="78"/>
      <c r="G726" s="76"/>
      <c r="H726" s="76"/>
      <c r="I726" s="76"/>
      <c r="J726" s="76"/>
      <c r="K726" s="76"/>
      <c r="L726" s="79" t="s">
        <v>77</v>
      </c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  <c r="Z726" s="76"/>
    </row>
    <row r="727" spans="1:26" ht="12" customHeight="1" x14ac:dyDescent="0.25">
      <c r="A727" s="76"/>
      <c r="B727" s="76"/>
      <c r="C727" s="76"/>
      <c r="D727" s="76"/>
      <c r="E727" s="76"/>
      <c r="F727" s="78"/>
      <c r="G727" s="76"/>
      <c r="H727" s="76"/>
      <c r="I727" s="76"/>
      <c r="J727" s="76"/>
      <c r="K727" s="76"/>
      <c r="L727" s="79" t="s">
        <v>77</v>
      </c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  <c r="Z727" s="76"/>
    </row>
    <row r="728" spans="1:26" ht="12" customHeight="1" x14ac:dyDescent="0.25">
      <c r="A728" s="76"/>
      <c r="B728" s="76"/>
      <c r="C728" s="76"/>
      <c r="D728" s="76"/>
      <c r="E728" s="76"/>
      <c r="F728" s="78"/>
      <c r="G728" s="76"/>
      <c r="H728" s="76"/>
      <c r="I728" s="76"/>
      <c r="J728" s="76"/>
      <c r="K728" s="76"/>
      <c r="L728" s="79" t="s">
        <v>77</v>
      </c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  <c r="Z728" s="76"/>
    </row>
    <row r="729" spans="1:26" ht="12" customHeight="1" x14ac:dyDescent="0.25">
      <c r="A729" s="76"/>
      <c r="B729" s="76"/>
      <c r="C729" s="76"/>
      <c r="D729" s="76"/>
      <c r="E729" s="76"/>
      <c r="F729" s="78"/>
      <c r="G729" s="76"/>
      <c r="H729" s="76"/>
      <c r="I729" s="76"/>
      <c r="J729" s="76"/>
      <c r="K729" s="76"/>
      <c r="L729" s="79" t="s">
        <v>77</v>
      </c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  <c r="Z729" s="76"/>
    </row>
    <row r="730" spans="1:26" ht="12" customHeight="1" x14ac:dyDescent="0.25">
      <c r="A730" s="76"/>
      <c r="B730" s="76"/>
      <c r="C730" s="76"/>
      <c r="D730" s="76"/>
      <c r="E730" s="76"/>
      <c r="F730" s="78"/>
      <c r="G730" s="76"/>
      <c r="H730" s="76"/>
      <c r="I730" s="76"/>
      <c r="J730" s="76"/>
      <c r="K730" s="76"/>
      <c r="L730" s="79" t="s">
        <v>77</v>
      </c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  <c r="Z730" s="76"/>
    </row>
    <row r="731" spans="1:26" ht="12" customHeight="1" x14ac:dyDescent="0.25">
      <c r="A731" s="76"/>
      <c r="B731" s="76"/>
      <c r="C731" s="76"/>
      <c r="D731" s="76"/>
      <c r="E731" s="76"/>
      <c r="F731" s="78"/>
      <c r="G731" s="76"/>
      <c r="H731" s="76"/>
      <c r="I731" s="76"/>
      <c r="J731" s="76"/>
      <c r="K731" s="76"/>
      <c r="L731" s="79" t="s">
        <v>77</v>
      </c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  <c r="Z731" s="76"/>
    </row>
    <row r="732" spans="1:26" ht="12" customHeight="1" x14ac:dyDescent="0.25">
      <c r="A732" s="76"/>
      <c r="B732" s="76"/>
      <c r="C732" s="76"/>
      <c r="D732" s="76"/>
      <c r="E732" s="76"/>
      <c r="F732" s="78"/>
      <c r="G732" s="76"/>
      <c r="H732" s="76"/>
      <c r="I732" s="76"/>
      <c r="J732" s="76"/>
      <c r="K732" s="76"/>
      <c r="L732" s="79" t="s">
        <v>77</v>
      </c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  <c r="Z732" s="76"/>
    </row>
    <row r="733" spans="1:26" ht="12" customHeight="1" x14ac:dyDescent="0.25">
      <c r="A733" s="76"/>
      <c r="B733" s="76"/>
      <c r="C733" s="76"/>
      <c r="D733" s="76"/>
      <c r="E733" s="76"/>
      <c r="F733" s="78"/>
      <c r="G733" s="76"/>
      <c r="H733" s="76"/>
      <c r="I733" s="76"/>
      <c r="J733" s="76"/>
      <c r="K733" s="76"/>
      <c r="L733" s="79" t="s">
        <v>77</v>
      </c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  <c r="Z733" s="76"/>
    </row>
    <row r="734" spans="1:26" ht="12" customHeight="1" x14ac:dyDescent="0.25">
      <c r="A734" s="76"/>
      <c r="B734" s="76"/>
      <c r="C734" s="76"/>
      <c r="D734" s="76"/>
      <c r="E734" s="76"/>
      <c r="F734" s="78"/>
      <c r="G734" s="76"/>
      <c r="H734" s="76"/>
      <c r="I734" s="76"/>
      <c r="J734" s="76"/>
      <c r="K734" s="76"/>
      <c r="L734" s="79" t="s">
        <v>77</v>
      </c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  <c r="Z734" s="76"/>
    </row>
    <row r="735" spans="1:26" ht="12" customHeight="1" x14ac:dyDescent="0.25">
      <c r="A735" s="76"/>
      <c r="B735" s="76"/>
      <c r="C735" s="76"/>
      <c r="D735" s="76"/>
      <c r="E735" s="76"/>
      <c r="F735" s="78"/>
      <c r="G735" s="76"/>
      <c r="H735" s="76"/>
      <c r="I735" s="76"/>
      <c r="J735" s="76"/>
      <c r="K735" s="76"/>
      <c r="L735" s="79" t="s">
        <v>77</v>
      </c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  <c r="Z735" s="76"/>
    </row>
    <row r="736" spans="1:26" ht="12" customHeight="1" x14ac:dyDescent="0.25">
      <c r="A736" s="76"/>
      <c r="B736" s="76"/>
      <c r="C736" s="76"/>
      <c r="D736" s="76"/>
      <c r="E736" s="76"/>
      <c r="F736" s="78"/>
      <c r="G736" s="76"/>
      <c r="H736" s="76"/>
      <c r="I736" s="76"/>
      <c r="J736" s="76"/>
      <c r="K736" s="76"/>
      <c r="L736" s="79" t="s">
        <v>77</v>
      </c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  <c r="Z736" s="76"/>
    </row>
    <row r="737" spans="1:26" ht="12" customHeight="1" x14ac:dyDescent="0.25">
      <c r="A737" s="76"/>
      <c r="B737" s="76"/>
      <c r="C737" s="76"/>
      <c r="D737" s="76"/>
      <c r="E737" s="76"/>
      <c r="F737" s="78"/>
      <c r="G737" s="76"/>
      <c r="H737" s="76"/>
      <c r="I737" s="76"/>
      <c r="J737" s="76"/>
      <c r="K737" s="76"/>
      <c r="L737" s="79" t="s">
        <v>77</v>
      </c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  <c r="Z737" s="76"/>
    </row>
    <row r="738" spans="1:26" ht="12" customHeight="1" x14ac:dyDescent="0.25">
      <c r="A738" s="76"/>
      <c r="B738" s="76"/>
      <c r="C738" s="76"/>
      <c r="D738" s="76"/>
      <c r="E738" s="76"/>
      <c r="F738" s="78"/>
      <c r="G738" s="76"/>
      <c r="H738" s="76"/>
      <c r="I738" s="76"/>
      <c r="J738" s="76"/>
      <c r="K738" s="76"/>
      <c r="L738" s="79" t="s">
        <v>77</v>
      </c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  <c r="Z738" s="76"/>
    </row>
    <row r="739" spans="1:26" ht="12" customHeight="1" x14ac:dyDescent="0.25">
      <c r="A739" s="76"/>
      <c r="B739" s="76"/>
      <c r="C739" s="76"/>
      <c r="D739" s="76"/>
      <c r="E739" s="76"/>
      <c r="F739" s="78"/>
      <c r="G739" s="76"/>
      <c r="H739" s="76"/>
      <c r="I739" s="76"/>
      <c r="J739" s="76"/>
      <c r="K739" s="76"/>
      <c r="L739" s="79" t="s">
        <v>77</v>
      </c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  <c r="Z739" s="76"/>
    </row>
    <row r="740" spans="1:26" ht="12" customHeight="1" x14ac:dyDescent="0.25">
      <c r="A740" s="76"/>
      <c r="B740" s="76"/>
      <c r="C740" s="76"/>
      <c r="D740" s="76"/>
      <c r="E740" s="76"/>
      <c r="F740" s="78"/>
      <c r="G740" s="76"/>
      <c r="H740" s="76"/>
      <c r="I740" s="76"/>
      <c r="J740" s="76"/>
      <c r="K740" s="76"/>
      <c r="L740" s="79" t="s">
        <v>77</v>
      </c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  <c r="Z740" s="76"/>
    </row>
    <row r="741" spans="1:26" ht="12" customHeight="1" x14ac:dyDescent="0.25">
      <c r="A741" s="76"/>
      <c r="B741" s="76"/>
      <c r="C741" s="76"/>
      <c r="D741" s="76"/>
      <c r="E741" s="76"/>
      <c r="F741" s="78"/>
      <c r="G741" s="76"/>
      <c r="H741" s="76"/>
      <c r="I741" s="76"/>
      <c r="J741" s="76"/>
      <c r="K741" s="76"/>
      <c r="L741" s="79" t="s">
        <v>77</v>
      </c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  <c r="Z741" s="76"/>
    </row>
    <row r="742" spans="1:26" ht="12" customHeight="1" x14ac:dyDescent="0.25">
      <c r="A742" s="76"/>
      <c r="B742" s="76"/>
      <c r="C742" s="76"/>
      <c r="D742" s="76"/>
      <c r="E742" s="76"/>
      <c r="F742" s="78"/>
      <c r="G742" s="76"/>
      <c r="H742" s="76"/>
      <c r="I742" s="76"/>
      <c r="J742" s="76"/>
      <c r="K742" s="76"/>
      <c r="L742" s="79" t="s">
        <v>77</v>
      </c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  <c r="Z742" s="76"/>
    </row>
    <row r="743" spans="1:26" ht="12" customHeight="1" x14ac:dyDescent="0.25">
      <c r="A743" s="76"/>
      <c r="B743" s="76"/>
      <c r="C743" s="76"/>
      <c r="D743" s="76"/>
      <c r="E743" s="76"/>
      <c r="F743" s="78"/>
      <c r="G743" s="76"/>
      <c r="H743" s="76"/>
      <c r="I743" s="76"/>
      <c r="J743" s="76"/>
      <c r="K743" s="76"/>
      <c r="L743" s="79" t="s">
        <v>77</v>
      </c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  <c r="Z743" s="76"/>
    </row>
    <row r="744" spans="1:26" ht="12" customHeight="1" x14ac:dyDescent="0.25">
      <c r="A744" s="76"/>
      <c r="B744" s="76"/>
      <c r="C744" s="76"/>
      <c r="D744" s="76"/>
      <c r="E744" s="76"/>
      <c r="F744" s="78"/>
      <c r="G744" s="76"/>
      <c r="H744" s="76"/>
      <c r="I744" s="76"/>
      <c r="J744" s="76"/>
      <c r="K744" s="76"/>
      <c r="L744" s="79" t="s">
        <v>77</v>
      </c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  <c r="Z744" s="76"/>
    </row>
    <row r="745" spans="1:26" ht="12" customHeight="1" x14ac:dyDescent="0.25">
      <c r="A745" s="76"/>
      <c r="B745" s="76"/>
      <c r="C745" s="76"/>
      <c r="D745" s="76"/>
      <c r="E745" s="76"/>
      <c r="F745" s="78"/>
      <c r="G745" s="76"/>
      <c r="H745" s="76"/>
      <c r="I745" s="76"/>
      <c r="J745" s="76"/>
      <c r="K745" s="76"/>
      <c r="L745" s="79" t="s">
        <v>77</v>
      </c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  <c r="Z745" s="76"/>
    </row>
    <row r="746" spans="1:26" ht="12" customHeight="1" x14ac:dyDescent="0.25">
      <c r="A746" s="76"/>
      <c r="B746" s="76"/>
      <c r="C746" s="76"/>
      <c r="D746" s="76"/>
      <c r="E746" s="76"/>
      <c r="F746" s="78"/>
      <c r="G746" s="76"/>
      <c r="H746" s="76"/>
      <c r="I746" s="76"/>
      <c r="J746" s="76"/>
      <c r="K746" s="76"/>
      <c r="L746" s="79" t="s">
        <v>77</v>
      </c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  <c r="Z746" s="76"/>
    </row>
    <row r="747" spans="1:26" ht="12" customHeight="1" x14ac:dyDescent="0.25">
      <c r="A747" s="76"/>
      <c r="B747" s="76"/>
      <c r="C747" s="76"/>
      <c r="D747" s="76"/>
      <c r="E747" s="76"/>
      <c r="F747" s="78"/>
      <c r="G747" s="76"/>
      <c r="H747" s="76"/>
      <c r="I747" s="76"/>
      <c r="J747" s="76"/>
      <c r="K747" s="76"/>
      <c r="L747" s="79" t="s">
        <v>77</v>
      </c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  <c r="Z747" s="76"/>
    </row>
    <row r="748" spans="1:26" ht="12" customHeight="1" x14ac:dyDescent="0.25">
      <c r="A748" s="76"/>
      <c r="B748" s="76"/>
      <c r="C748" s="76"/>
      <c r="D748" s="76"/>
      <c r="E748" s="76"/>
      <c r="F748" s="78"/>
      <c r="G748" s="76"/>
      <c r="H748" s="76"/>
      <c r="I748" s="76"/>
      <c r="J748" s="76"/>
      <c r="K748" s="76"/>
      <c r="L748" s="79" t="s">
        <v>77</v>
      </c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  <c r="Z748" s="76"/>
    </row>
    <row r="749" spans="1:26" ht="12" customHeight="1" x14ac:dyDescent="0.25">
      <c r="A749" s="76"/>
      <c r="B749" s="76"/>
      <c r="C749" s="76"/>
      <c r="D749" s="76"/>
      <c r="E749" s="76"/>
      <c r="F749" s="78"/>
      <c r="G749" s="76"/>
      <c r="H749" s="76"/>
      <c r="I749" s="76"/>
      <c r="J749" s="76"/>
      <c r="K749" s="76"/>
      <c r="L749" s="79" t="s">
        <v>77</v>
      </c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  <c r="Z749" s="76"/>
    </row>
    <row r="750" spans="1:26" ht="12" customHeight="1" x14ac:dyDescent="0.25">
      <c r="A750" s="76"/>
      <c r="B750" s="76"/>
      <c r="C750" s="76"/>
      <c r="D750" s="76"/>
      <c r="E750" s="76"/>
      <c r="F750" s="78"/>
      <c r="G750" s="76"/>
      <c r="H750" s="76"/>
      <c r="I750" s="76"/>
      <c r="J750" s="76"/>
      <c r="K750" s="76"/>
      <c r="L750" s="79" t="s">
        <v>77</v>
      </c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  <c r="Z750" s="76"/>
    </row>
    <row r="751" spans="1:26" ht="12" customHeight="1" x14ac:dyDescent="0.25">
      <c r="A751" s="76"/>
      <c r="B751" s="76"/>
      <c r="C751" s="76"/>
      <c r="D751" s="76"/>
      <c r="E751" s="76"/>
      <c r="F751" s="78"/>
      <c r="G751" s="76"/>
      <c r="H751" s="76"/>
      <c r="I751" s="76"/>
      <c r="J751" s="76"/>
      <c r="K751" s="76"/>
      <c r="L751" s="79" t="s">
        <v>77</v>
      </c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  <c r="Z751" s="76"/>
    </row>
    <row r="752" spans="1:26" ht="12" customHeight="1" x14ac:dyDescent="0.25">
      <c r="A752" s="76"/>
      <c r="B752" s="76"/>
      <c r="C752" s="76"/>
      <c r="D752" s="76"/>
      <c r="E752" s="76"/>
      <c r="F752" s="78"/>
      <c r="G752" s="76"/>
      <c r="H752" s="76"/>
      <c r="I752" s="76"/>
      <c r="J752" s="76"/>
      <c r="K752" s="76"/>
      <c r="L752" s="79" t="s">
        <v>77</v>
      </c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  <c r="Z752" s="76"/>
    </row>
    <row r="753" spans="1:26" ht="12" customHeight="1" x14ac:dyDescent="0.25">
      <c r="A753" s="76"/>
      <c r="B753" s="76"/>
      <c r="C753" s="76"/>
      <c r="D753" s="76"/>
      <c r="E753" s="76"/>
      <c r="F753" s="78"/>
      <c r="G753" s="76"/>
      <c r="H753" s="76"/>
      <c r="I753" s="76"/>
      <c r="J753" s="76"/>
      <c r="K753" s="76"/>
      <c r="L753" s="76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  <c r="Z753" s="76"/>
    </row>
    <row r="754" spans="1:26" ht="12" customHeight="1" x14ac:dyDescent="0.25">
      <c r="A754" s="76"/>
      <c r="B754" s="76"/>
      <c r="C754" s="76"/>
      <c r="D754" s="76"/>
      <c r="E754" s="76"/>
      <c r="F754" s="78"/>
      <c r="G754" s="76"/>
      <c r="H754" s="76"/>
      <c r="I754" s="76"/>
      <c r="J754" s="76"/>
      <c r="K754" s="76"/>
      <c r="L754" s="76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  <c r="Z754" s="76"/>
    </row>
    <row r="755" spans="1:26" ht="12" customHeight="1" x14ac:dyDescent="0.25">
      <c r="A755" s="76"/>
      <c r="B755" s="76"/>
      <c r="C755" s="76"/>
      <c r="D755" s="76"/>
      <c r="E755" s="76"/>
      <c r="F755" s="78"/>
      <c r="G755" s="76"/>
      <c r="H755" s="76"/>
      <c r="I755" s="76"/>
      <c r="J755" s="76"/>
      <c r="K755" s="76"/>
      <c r="L755" s="76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  <c r="Z755" s="76"/>
    </row>
    <row r="756" spans="1:26" ht="12" customHeight="1" x14ac:dyDescent="0.25">
      <c r="A756" s="76"/>
      <c r="B756" s="76"/>
      <c r="C756" s="76"/>
      <c r="D756" s="76"/>
      <c r="E756" s="76"/>
      <c r="F756" s="78"/>
      <c r="G756" s="76"/>
      <c r="H756" s="76"/>
      <c r="I756" s="76"/>
      <c r="J756" s="76"/>
      <c r="K756" s="76"/>
      <c r="L756" s="76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  <c r="Z756" s="76"/>
    </row>
    <row r="757" spans="1:26" ht="12" customHeight="1" x14ac:dyDescent="0.25">
      <c r="A757" s="76"/>
      <c r="B757" s="76"/>
      <c r="C757" s="76"/>
      <c r="D757" s="76"/>
      <c r="E757" s="76"/>
      <c r="F757" s="78"/>
      <c r="G757" s="76"/>
      <c r="H757" s="76"/>
      <c r="I757" s="76"/>
      <c r="J757" s="76"/>
      <c r="K757" s="76"/>
      <c r="L757" s="76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  <c r="Z757" s="76"/>
    </row>
    <row r="758" spans="1:26" ht="12" customHeight="1" x14ac:dyDescent="0.25">
      <c r="A758" s="76"/>
      <c r="B758" s="76"/>
      <c r="C758" s="76"/>
      <c r="D758" s="76"/>
      <c r="E758" s="76"/>
      <c r="F758" s="78"/>
      <c r="G758" s="76"/>
      <c r="H758" s="76"/>
      <c r="I758" s="76"/>
      <c r="J758" s="76"/>
      <c r="K758" s="76"/>
      <c r="L758" s="76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  <c r="Z758" s="76"/>
    </row>
    <row r="759" spans="1:26" ht="12" customHeight="1" x14ac:dyDescent="0.25">
      <c r="A759" s="76"/>
      <c r="B759" s="76"/>
      <c r="C759" s="76"/>
      <c r="D759" s="76"/>
      <c r="E759" s="76"/>
      <c r="F759" s="78"/>
      <c r="G759" s="76"/>
      <c r="H759" s="76"/>
      <c r="I759" s="76"/>
      <c r="J759" s="76"/>
      <c r="K759" s="76"/>
      <c r="L759" s="76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  <c r="Z759" s="76"/>
    </row>
    <row r="760" spans="1:26" ht="12" customHeight="1" x14ac:dyDescent="0.25">
      <c r="A760" s="76"/>
      <c r="B760" s="76"/>
      <c r="C760" s="76"/>
      <c r="D760" s="76"/>
      <c r="E760" s="76"/>
      <c r="F760" s="78"/>
      <c r="G760" s="76"/>
      <c r="H760" s="76"/>
      <c r="I760" s="76"/>
      <c r="J760" s="76"/>
      <c r="K760" s="76"/>
      <c r="L760" s="76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  <c r="Z760" s="76"/>
    </row>
    <row r="761" spans="1:26" ht="12" customHeight="1" x14ac:dyDescent="0.25">
      <c r="A761" s="76"/>
      <c r="B761" s="76"/>
      <c r="C761" s="76"/>
      <c r="D761" s="76"/>
      <c r="E761" s="76"/>
      <c r="F761" s="78"/>
      <c r="G761" s="76"/>
      <c r="H761" s="76"/>
      <c r="I761" s="76"/>
      <c r="J761" s="76"/>
      <c r="K761" s="76"/>
      <c r="L761" s="76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  <c r="Z761" s="76"/>
    </row>
    <row r="762" spans="1:26" ht="12" customHeight="1" x14ac:dyDescent="0.25">
      <c r="A762" s="76"/>
      <c r="B762" s="76"/>
      <c r="C762" s="76"/>
      <c r="D762" s="76"/>
      <c r="E762" s="76"/>
      <c r="F762" s="78"/>
      <c r="G762" s="76"/>
      <c r="H762" s="76"/>
      <c r="I762" s="76"/>
      <c r="J762" s="76"/>
      <c r="K762" s="76"/>
      <c r="L762" s="76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  <c r="Z762" s="76"/>
    </row>
    <row r="763" spans="1:26" ht="12" customHeight="1" x14ac:dyDescent="0.25">
      <c r="A763" s="76"/>
      <c r="B763" s="76"/>
      <c r="C763" s="76"/>
      <c r="D763" s="76"/>
      <c r="E763" s="76"/>
      <c r="F763" s="78"/>
      <c r="G763" s="76"/>
      <c r="H763" s="76"/>
      <c r="I763" s="76"/>
      <c r="J763" s="76"/>
      <c r="K763" s="76"/>
      <c r="L763" s="76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  <c r="Z763" s="76"/>
    </row>
    <row r="764" spans="1:26" ht="12" customHeight="1" x14ac:dyDescent="0.25">
      <c r="A764" s="76"/>
      <c r="B764" s="76"/>
      <c r="C764" s="76"/>
      <c r="D764" s="76"/>
      <c r="E764" s="76"/>
      <c r="F764" s="78"/>
      <c r="G764" s="76"/>
      <c r="H764" s="76"/>
      <c r="I764" s="76"/>
      <c r="J764" s="76"/>
      <c r="K764" s="76"/>
      <c r="L764" s="76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  <c r="Z764" s="76"/>
    </row>
    <row r="765" spans="1:26" ht="12" customHeight="1" x14ac:dyDescent="0.25">
      <c r="A765" s="76"/>
      <c r="B765" s="76"/>
      <c r="C765" s="76"/>
      <c r="D765" s="76"/>
      <c r="E765" s="76"/>
      <c r="F765" s="78"/>
      <c r="G765" s="76"/>
      <c r="H765" s="76"/>
      <c r="I765" s="76"/>
      <c r="J765" s="76"/>
      <c r="K765" s="76"/>
      <c r="L765" s="76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  <c r="Z765" s="76"/>
    </row>
    <row r="766" spans="1:26" ht="12" customHeight="1" x14ac:dyDescent="0.25">
      <c r="A766" s="76"/>
      <c r="B766" s="76"/>
      <c r="C766" s="76"/>
      <c r="D766" s="76"/>
      <c r="E766" s="76"/>
      <c r="F766" s="78"/>
      <c r="G766" s="76"/>
      <c r="H766" s="76"/>
      <c r="I766" s="76"/>
      <c r="J766" s="76"/>
      <c r="K766" s="76"/>
      <c r="L766" s="76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  <c r="Z766" s="76"/>
    </row>
    <row r="767" spans="1:26" ht="12" customHeight="1" x14ac:dyDescent="0.25">
      <c r="A767" s="76"/>
      <c r="B767" s="76"/>
      <c r="C767" s="76"/>
      <c r="D767" s="76"/>
      <c r="E767" s="76"/>
      <c r="F767" s="78"/>
      <c r="G767" s="76"/>
      <c r="H767" s="76"/>
      <c r="I767" s="76"/>
      <c r="J767" s="76"/>
      <c r="K767" s="76"/>
      <c r="L767" s="76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  <c r="Z767" s="76"/>
    </row>
    <row r="768" spans="1:26" ht="12" customHeight="1" x14ac:dyDescent="0.25">
      <c r="A768" s="76"/>
      <c r="B768" s="76"/>
      <c r="C768" s="76"/>
      <c r="D768" s="76"/>
      <c r="E768" s="76"/>
      <c r="F768" s="78"/>
      <c r="G768" s="76"/>
      <c r="H768" s="76"/>
      <c r="I768" s="76"/>
      <c r="J768" s="76"/>
      <c r="K768" s="76"/>
      <c r="L768" s="76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  <c r="Z768" s="76"/>
    </row>
    <row r="769" spans="1:26" ht="12" customHeight="1" x14ac:dyDescent="0.25">
      <c r="A769" s="76"/>
      <c r="B769" s="76"/>
      <c r="C769" s="76"/>
      <c r="D769" s="76"/>
      <c r="E769" s="76"/>
      <c r="F769" s="78"/>
      <c r="G769" s="76"/>
      <c r="H769" s="76"/>
      <c r="I769" s="76"/>
      <c r="J769" s="76"/>
      <c r="K769" s="76"/>
      <c r="L769" s="76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  <c r="Z769" s="76"/>
    </row>
    <row r="770" spans="1:26" ht="12" customHeight="1" x14ac:dyDescent="0.25">
      <c r="A770" s="76"/>
      <c r="B770" s="76"/>
      <c r="C770" s="76"/>
      <c r="D770" s="76"/>
      <c r="E770" s="76"/>
      <c r="F770" s="78"/>
      <c r="G770" s="76"/>
      <c r="H770" s="76"/>
      <c r="I770" s="76"/>
      <c r="J770" s="76"/>
      <c r="K770" s="76"/>
      <c r="L770" s="76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  <c r="Z770" s="76"/>
    </row>
    <row r="771" spans="1:26" ht="12" customHeight="1" x14ac:dyDescent="0.25">
      <c r="A771" s="76"/>
      <c r="B771" s="76"/>
      <c r="C771" s="76"/>
      <c r="D771" s="76"/>
      <c r="E771" s="76"/>
      <c r="F771" s="78"/>
      <c r="G771" s="76"/>
      <c r="H771" s="76"/>
      <c r="I771" s="76"/>
      <c r="J771" s="76"/>
      <c r="K771" s="76"/>
      <c r="L771" s="76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  <c r="Z771" s="76"/>
    </row>
    <row r="772" spans="1:26" ht="12" customHeight="1" x14ac:dyDescent="0.25">
      <c r="A772" s="76"/>
      <c r="B772" s="76"/>
      <c r="C772" s="76"/>
      <c r="D772" s="76"/>
      <c r="E772" s="76"/>
      <c r="F772" s="78"/>
      <c r="G772" s="76"/>
      <c r="H772" s="76"/>
      <c r="I772" s="76"/>
      <c r="J772" s="76"/>
      <c r="K772" s="76"/>
      <c r="L772" s="76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  <c r="Z772" s="76"/>
    </row>
    <row r="773" spans="1:26" ht="12" customHeight="1" x14ac:dyDescent="0.25">
      <c r="A773" s="76"/>
      <c r="B773" s="76"/>
      <c r="C773" s="76"/>
      <c r="D773" s="76"/>
      <c r="E773" s="76"/>
      <c r="F773" s="78"/>
      <c r="G773" s="76"/>
      <c r="H773" s="76"/>
      <c r="I773" s="76"/>
      <c r="J773" s="76"/>
      <c r="K773" s="76"/>
      <c r="L773" s="76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  <c r="Z773" s="76"/>
    </row>
    <row r="774" spans="1:26" ht="12" customHeight="1" x14ac:dyDescent="0.25">
      <c r="A774" s="76"/>
      <c r="B774" s="76"/>
      <c r="C774" s="76"/>
      <c r="D774" s="76"/>
      <c r="E774" s="76"/>
      <c r="F774" s="78"/>
      <c r="G774" s="76"/>
      <c r="H774" s="76"/>
      <c r="I774" s="76"/>
      <c r="J774" s="76"/>
      <c r="K774" s="76"/>
      <c r="L774" s="76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  <c r="Z774" s="76"/>
    </row>
    <row r="775" spans="1:26" ht="12" customHeight="1" x14ac:dyDescent="0.25">
      <c r="A775" s="76"/>
      <c r="B775" s="76"/>
      <c r="C775" s="76"/>
      <c r="D775" s="76"/>
      <c r="E775" s="76"/>
      <c r="F775" s="78"/>
      <c r="G775" s="76"/>
      <c r="H775" s="76"/>
      <c r="I775" s="76"/>
      <c r="J775" s="76"/>
      <c r="K775" s="76"/>
      <c r="L775" s="76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  <c r="Z775" s="76"/>
    </row>
    <row r="776" spans="1:26" ht="12" customHeight="1" x14ac:dyDescent="0.25">
      <c r="A776" s="76"/>
      <c r="B776" s="76"/>
      <c r="C776" s="76"/>
      <c r="D776" s="76"/>
      <c r="E776" s="76"/>
      <c r="F776" s="78"/>
      <c r="G776" s="76"/>
      <c r="H776" s="76"/>
      <c r="I776" s="76"/>
      <c r="J776" s="76"/>
      <c r="K776" s="76"/>
      <c r="L776" s="76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  <c r="Z776" s="76"/>
    </row>
    <row r="777" spans="1:26" ht="12" customHeight="1" x14ac:dyDescent="0.25">
      <c r="A777" s="76"/>
      <c r="B777" s="76"/>
      <c r="C777" s="76"/>
      <c r="D777" s="76"/>
      <c r="E777" s="76"/>
      <c r="F777" s="78"/>
      <c r="G777" s="76"/>
      <c r="H777" s="76"/>
      <c r="I777" s="76"/>
      <c r="J777" s="76"/>
      <c r="K777" s="76"/>
      <c r="L777" s="76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  <c r="Z777" s="76"/>
    </row>
    <row r="778" spans="1:26" ht="12" customHeight="1" x14ac:dyDescent="0.25">
      <c r="A778" s="76"/>
      <c r="B778" s="76"/>
      <c r="C778" s="76"/>
      <c r="D778" s="76"/>
      <c r="E778" s="76"/>
      <c r="F778" s="78"/>
      <c r="G778" s="76"/>
      <c r="H778" s="76"/>
      <c r="I778" s="76"/>
      <c r="J778" s="76"/>
      <c r="K778" s="76"/>
      <c r="L778" s="76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  <c r="Z778" s="76"/>
    </row>
    <row r="779" spans="1:26" ht="12" customHeight="1" x14ac:dyDescent="0.25">
      <c r="A779" s="76"/>
      <c r="B779" s="76"/>
      <c r="C779" s="76"/>
      <c r="D779" s="76"/>
      <c r="E779" s="76"/>
      <c r="F779" s="78"/>
      <c r="G779" s="76"/>
      <c r="H779" s="76"/>
      <c r="I779" s="76"/>
      <c r="J779" s="76"/>
      <c r="K779" s="76"/>
      <c r="L779" s="76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  <c r="Z779" s="76"/>
    </row>
    <row r="780" spans="1:26" ht="12" customHeight="1" x14ac:dyDescent="0.25">
      <c r="A780" s="76"/>
      <c r="B780" s="76"/>
      <c r="C780" s="76"/>
      <c r="D780" s="76"/>
      <c r="E780" s="76"/>
      <c r="F780" s="78"/>
      <c r="G780" s="76"/>
      <c r="H780" s="76"/>
      <c r="I780" s="76"/>
      <c r="J780" s="76"/>
      <c r="K780" s="76"/>
      <c r="L780" s="76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  <c r="Z780" s="76"/>
    </row>
    <row r="781" spans="1:26" ht="12" customHeight="1" x14ac:dyDescent="0.25">
      <c r="A781" s="76"/>
      <c r="B781" s="76"/>
      <c r="C781" s="76"/>
      <c r="D781" s="76"/>
      <c r="E781" s="76"/>
      <c r="F781" s="78"/>
      <c r="G781" s="76"/>
      <c r="H781" s="76"/>
      <c r="I781" s="76"/>
      <c r="J781" s="76"/>
      <c r="K781" s="76"/>
      <c r="L781" s="76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  <c r="Z781" s="76"/>
    </row>
    <row r="782" spans="1:26" ht="12" customHeight="1" x14ac:dyDescent="0.25">
      <c r="A782" s="76"/>
      <c r="B782" s="76"/>
      <c r="C782" s="76"/>
      <c r="D782" s="76"/>
      <c r="E782" s="76"/>
      <c r="F782" s="78"/>
      <c r="G782" s="76"/>
      <c r="H782" s="76"/>
      <c r="I782" s="76"/>
      <c r="J782" s="76"/>
      <c r="K782" s="76"/>
      <c r="L782" s="76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  <c r="Z782" s="76"/>
    </row>
    <row r="783" spans="1:26" ht="12" customHeight="1" x14ac:dyDescent="0.25">
      <c r="A783" s="76"/>
      <c r="B783" s="76"/>
      <c r="C783" s="76"/>
      <c r="D783" s="76"/>
      <c r="E783" s="76"/>
      <c r="F783" s="78"/>
      <c r="G783" s="76"/>
      <c r="H783" s="76"/>
      <c r="I783" s="76"/>
      <c r="J783" s="76"/>
      <c r="K783" s="76"/>
      <c r="L783" s="76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  <c r="Z783" s="76"/>
    </row>
    <row r="784" spans="1:26" ht="12" customHeight="1" x14ac:dyDescent="0.25">
      <c r="A784" s="76"/>
      <c r="B784" s="76"/>
      <c r="C784" s="76"/>
      <c r="D784" s="76"/>
      <c r="E784" s="76"/>
      <c r="F784" s="78"/>
      <c r="G784" s="76"/>
      <c r="H784" s="76"/>
      <c r="I784" s="76"/>
      <c r="J784" s="76"/>
      <c r="K784" s="76"/>
      <c r="L784" s="76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  <c r="Z784" s="76"/>
    </row>
    <row r="785" spans="1:26" ht="12" customHeight="1" x14ac:dyDescent="0.25">
      <c r="A785" s="76"/>
      <c r="B785" s="76"/>
      <c r="C785" s="76"/>
      <c r="D785" s="76"/>
      <c r="E785" s="76"/>
      <c r="F785" s="78"/>
      <c r="G785" s="76"/>
      <c r="H785" s="76"/>
      <c r="I785" s="76"/>
      <c r="J785" s="76"/>
      <c r="K785" s="76"/>
      <c r="L785" s="76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  <c r="Z785" s="76"/>
    </row>
    <row r="786" spans="1:26" ht="12" customHeight="1" x14ac:dyDescent="0.25">
      <c r="A786" s="76"/>
      <c r="B786" s="76"/>
      <c r="C786" s="76"/>
      <c r="D786" s="76"/>
      <c r="E786" s="76"/>
      <c r="F786" s="78"/>
      <c r="G786" s="76"/>
      <c r="H786" s="76"/>
      <c r="I786" s="76"/>
      <c r="J786" s="76"/>
      <c r="K786" s="76"/>
      <c r="L786" s="76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  <c r="Z786" s="76"/>
    </row>
    <row r="787" spans="1:26" ht="12" customHeight="1" x14ac:dyDescent="0.25">
      <c r="A787" s="76"/>
      <c r="B787" s="76"/>
      <c r="C787" s="76"/>
      <c r="D787" s="76"/>
      <c r="E787" s="76"/>
      <c r="F787" s="78"/>
      <c r="G787" s="76"/>
      <c r="H787" s="76"/>
      <c r="I787" s="76"/>
      <c r="J787" s="76"/>
      <c r="K787" s="76"/>
      <c r="L787" s="76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  <c r="Z787" s="76"/>
    </row>
    <row r="788" spans="1:26" ht="12" customHeight="1" x14ac:dyDescent="0.25">
      <c r="A788" s="76"/>
      <c r="B788" s="76"/>
      <c r="C788" s="76"/>
      <c r="D788" s="76"/>
      <c r="E788" s="76"/>
      <c r="F788" s="78"/>
      <c r="G788" s="76"/>
      <c r="H788" s="76"/>
      <c r="I788" s="76"/>
      <c r="J788" s="76"/>
      <c r="K788" s="76"/>
      <c r="L788" s="76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  <c r="Z788" s="76"/>
    </row>
    <row r="789" spans="1:26" ht="12" customHeight="1" x14ac:dyDescent="0.25">
      <c r="A789" s="76"/>
      <c r="B789" s="76"/>
      <c r="C789" s="76"/>
      <c r="D789" s="76"/>
      <c r="E789" s="76"/>
      <c r="F789" s="78"/>
      <c r="G789" s="76"/>
      <c r="H789" s="76"/>
      <c r="I789" s="76"/>
      <c r="J789" s="76"/>
      <c r="K789" s="76"/>
      <c r="L789" s="76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  <c r="Z789" s="76"/>
    </row>
    <row r="790" spans="1:26" ht="12" customHeight="1" x14ac:dyDescent="0.25">
      <c r="A790" s="76"/>
      <c r="B790" s="76"/>
      <c r="C790" s="76"/>
      <c r="D790" s="76"/>
      <c r="E790" s="76"/>
      <c r="F790" s="78"/>
      <c r="G790" s="76"/>
      <c r="H790" s="76"/>
      <c r="I790" s="76"/>
      <c r="J790" s="76"/>
      <c r="K790" s="76"/>
      <c r="L790" s="76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  <c r="Z790" s="76"/>
    </row>
    <row r="791" spans="1:26" ht="12" customHeight="1" x14ac:dyDescent="0.25">
      <c r="A791" s="76"/>
      <c r="B791" s="76"/>
      <c r="C791" s="76"/>
      <c r="D791" s="76"/>
      <c r="E791" s="76"/>
      <c r="F791" s="78"/>
      <c r="G791" s="76"/>
      <c r="H791" s="76"/>
      <c r="I791" s="76"/>
      <c r="J791" s="76"/>
      <c r="K791" s="76"/>
      <c r="L791" s="76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  <c r="Z791" s="76"/>
    </row>
    <row r="792" spans="1:26" ht="12" customHeight="1" x14ac:dyDescent="0.25">
      <c r="A792" s="76"/>
      <c r="B792" s="76"/>
      <c r="C792" s="76"/>
      <c r="D792" s="76"/>
      <c r="E792" s="76"/>
      <c r="F792" s="78"/>
      <c r="G792" s="76"/>
      <c r="H792" s="76"/>
      <c r="I792" s="76"/>
      <c r="J792" s="76"/>
      <c r="K792" s="76"/>
      <c r="L792" s="76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  <c r="Z792" s="76"/>
    </row>
    <row r="793" spans="1:26" ht="12" customHeight="1" x14ac:dyDescent="0.25">
      <c r="A793" s="76"/>
      <c r="B793" s="76"/>
      <c r="C793" s="76"/>
      <c r="D793" s="76"/>
      <c r="E793" s="76"/>
      <c r="F793" s="78"/>
      <c r="G793" s="76"/>
      <c r="H793" s="76"/>
      <c r="I793" s="76"/>
      <c r="J793" s="76"/>
      <c r="K793" s="76"/>
      <c r="L793" s="76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  <c r="Z793" s="76"/>
    </row>
    <row r="794" spans="1:26" ht="12" customHeight="1" x14ac:dyDescent="0.25">
      <c r="A794" s="76"/>
      <c r="B794" s="76"/>
      <c r="C794" s="76"/>
      <c r="D794" s="76"/>
      <c r="E794" s="76"/>
      <c r="F794" s="78"/>
      <c r="G794" s="76"/>
      <c r="H794" s="76"/>
      <c r="I794" s="76"/>
      <c r="J794" s="76"/>
      <c r="K794" s="76"/>
      <c r="L794" s="76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  <c r="Z794" s="76"/>
    </row>
    <row r="795" spans="1:26" ht="12" customHeight="1" x14ac:dyDescent="0.25">
      <c r="A795" s="76"/>
      <c r="B795" s="76"/>
      <c r="C795" s="76"/>
      <c r="D795" s="76"/>
      <c r="E795" s="76"/>
      <c r="F795" s="78"/>
      <c r="G795" s="76"/>
      <c r="H795" s="76"/>
      <c r="I795" s="76"/>
      <c r="J795" s="76"/>
      <c r="K795" s="76"/>
      <c r="L795" s="76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  <c r="Z795" s="76"/>
    </row>
    <row r="796" spans="1:26" ht="12" customHeight="1" x14ac:dyDescent="0.25">
      <c r="A796" s="76"/>
      <c r="B796" s="76"/>
      <c r="C796" s="76"/>
      <c r="D796" s="76"/>
      <c r="E796" s="76"/>
      <c r="F796" s="78"/>
      <c r="G796" s="76"/>
      <c r="H796" s="76"/>
      <c r="I796" s="76"/>
      <c r="J796" s="76"/>
      <c r="K796" s="76"/>
      <c r="L796" s="76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  <c r="Z796" s="76"/>
    </row>
    <row r="797" spans="1:26" ht="12" customHeight="1" x14ac:dyDescent="0.25">
      <c r="A797" s="76"/>
      <c r="B797" s="76"/>
      <c r="C797" s="76"/>
      <c r="D797" s="76"/>
      <c r="E797" s="76"/>
      <c r="F797" s="78"/>
      <c r="G797" s="76"/>
      <c r="H797" s="76"/>
      <c r="I797" s="76"/>
      <c r="J797" s="76"/>
      <c r="K797" s="76"/>
      <c r="L797" s="76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  <c r="Z797" s="76"/>
    </row>
    <row r="798" spans="1:26" ht="12" customHeight="1" x14ac:dyDescent="0.25">
      <c r="A798" s="76"/>
      <c r="B798" s="76"/>
      <c r="C798" s="76"/>
      <c r="D798" s="76"/>
      <c r="E798" s="76"/>
      <c r="F798" s="78"/>
      <c r="G798" s="76"/>
      <c r="H798" s="76"/>
      <c r="I798" s="76"/>
      <c r="J798" s="76"/>
      <c r="K798" s="76"/>
      <c r="L798" s="76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  <c r="Z798" s="76"/>
    </row>
    <row r="799" spans="1:26" ht="12" customHeight="1" x14ac:dyDescent="0.25">
      <c r="A799" s="76"/>
      <c r="B799" s="76"/>
      <c r="C799" s="76"/>
      <c r="D799" s="76"/>
      <c r="E799" s="76"/>
      <c r="F799" s="78"/>
      <c r="G799" s="76"/>
      <c r="H799" s="76"/>
      <c r="I799" s="76"/>
      <c r="J799" s="76"/>
      <c r="K799" s="76"/>
      <c r="L799" s="76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  <c r="Z799" s="76"/>
    </row>
    <row r="800" spans="1:26" ht="12" customHeight="1" x14ac:dyDescent="0.25">
      <c r="A800" s="76"/>
      <c r="B800" s="76"/>
      <c r="C800" s="76"/>
      <c r="D800" s="76"/>
      <c r="E800" s="76"/>
      <c r="F800" s="78"/>
      <c r="G800" s="76"/>
      <c r="H800" s="76"/>
      <c r="I800" s="76"/>
      <c r="J800" s="76"/>
      <c r="K800" s="76"/>
      <c r="L800" s="76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  <c r="Z800" s="76"/>
    </row>
    <row r="801" spans="1:26" ht="12" customHeight="1" x14ac:dyDescent="0.25">
      <c r="A801" s="76"/>
      <c r="B801" s="76"/>
      <c r="C801" s="76"/>
      <c r="D801" s="76"/>
      <c r="E801" s="76"/>
      <c r="F801" s="78"/>
      <c r="G801" s="76"/>
      <c r="H801" s="76"/>
      <c r="I801" s="76"/>
      <c r="J801" s="76"/>
      <c r="K801" s="76"/>
      <c r="L801" s="76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  <c r="Z801" s="76"/>
    </row>
    <row r="802" spans="1:26" ht="12" customHeight="1" x14ac:dyDescent="0.25">
      <c r="A802" s="76"/>
      <c r="B802" s="76"/>
      <c r="C802" s="76"/>
      <c r="D802" s="76"/>
      <c r="E802" s="76"/>
      <c r="F802" s="78"/>
      <c r="G802" s="76"/>
      <c r="H802" s="76"/>
      <c r="I802" s="76"/>
      <c r="J802" s="76"/>
      <c r="K802" s="76"/>
      <c r="L802" s="76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  <c r="Z802" s="76"/>
    </row>
    <row r="803" spans="1:26" ht="12" customHeight="1" x14ac:dyDescent="0.25">
      <c r="A803" s="76"/>
      <c r="B803" s="76"/>
      <c r="C803" s="76"/>
      <c r="D803" s="76"/>
      <c r="E803" s="76"/>
      <c r="F803" s="78"/>
      <c r="G803" s="76"/>
      <c r="H803" s="76"/>
      <c r="I803" s="76"/>
      <c r="J803" s="76"/>
      <c r="K803" s="76"/>
      <c r="L803" s="76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  <c r="Z803" s="76"/>
    </row>
    <row r="804" spans="1:26" ht="12" customHeight="1" x14ac:dyDescent="0.25">
      <c r="A804" s="76"/>
      <c r="B804" s="76"/>
      <c r="C804" s="76"/>
      <c r="D804" s="76"/>
      <c r="E804" s="76"/>
      <c r="F804" s="78"/>
      <c r="G804" s="76"/>
      <c r="H804" s="76"/>
      <c r="I804" s="76"/>
      <c r="J804" s="76"/>
      <c r="K804" s="76"/>
      <c r="L804" s="76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  <c r="Z804" s="76"/>
    </row>
    <row r="805" spans="1:26" ht="12" customHeight="1" x14ac:dyDescent="0.25">
      <c r="A805" s="76"/>
      <c r="B805" s="76"/>
      <c r="C805" s="76"/>
      <c r="D805" s="76"/>
      <c r="E805" s="76"/>
      <c r="F805" s="78"/>
      <c r="G805" s="76"/>
      <c r="H805" s="76"/>
      <c r="I805" s="76"/>
      <c r="J805" s="76"/>
      <c r="K805" s="76"/>
      <c r="L805" s="76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  <c r="Z805" s="76"/>
    </row>
    <row r="806" spans="1:26" ht="12" customHeight="1" x14ac:dyDescent="0.25">
      <c r="A806" s="76"/>
      <c r="B806" s="76"/>
      <c r="C806" s="76"/>
      <c r="D806" s="76"/>
      <c r="E806" s="76"/>
      <c r="F806" s="78"/>
      <c r="G806" s="76"/>
      <c r="H806" s="76"/>
      <c r="I806" s="76"/>
      <c r="J806" s="76"/>
      <c r="K806" s="76"/>
      <c r="L806" s="76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  <c r="Z806" s="76"/>
    </row>
    <row r="807" spans="1:26" ht="12" customHeight="1" x14ac:dyDescent="0.25">
      <c r="A807" s="76"/>
      <c r="B807" s="76"/>
      <c r="C807" s="76"/>
      <c r="D807" s="76"/>
      <c r="E807" s="76"/>
      <c r="F807" s="78"/>
      <c r="G807" s="76"/>
      <c r="H807" s="76"/>
      <c r="I807" s="76"/>
      <c r="J807" s="76"/>
      <c r="K807" s="76"/>
      <c r="L807" s="76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  <c r="Z807" s="76"/>
    </row>
    <row r="808" spans="1:26" ht="12" customHeight="1" x14ac:dyDescent="0.25">
      <c r="A808" s="76"/>
      <c r="B808" s="76"/>
      <c r="C808" s="76"/>
      <c r="D808" s="76"/>
      <c r="E808" s="76"/>
      <c r="F808" s="78"/>
      <c r="G808" s="76"/>
      <c r="H808" s="76"/>
      <c r="I808" s="76"/>
      <c r="J808" s="76"/>
      <c r="K808" s="76"/>
      <c r="L808" s="76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  <c r="Z808" s="76"/>
    </row>
    <row r="809" spans="1:26" ht="12" customHeight="1" x14ac:dyDescent="0.25">
      <c r="A809" s="76"/>
      <c r="B809" s="76"/>
      <c r="C809" s="76"/>
      <c r="D809" s="76"/>
      <c r="E809" s="76"/>
      <c r="F809" s="78"/>
      <c r="G809" s="76"/>
      <c r="H809" s="76"/>
      <c r="I809" s="76"/>
      <c r="J809" s="76"/>
      <c r="K809" s="76"/>
      <c r="L809" s="76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  <c r="Z809" s="76"/>
    </row>
    <row r="810" spans="1:26" ht="12" customHeight="1" x14ac:dyDescent="0.25">
      <c r="A810" s="76"/>
      <c r="B810" s="76"/>
      <c r="C810" s="76"/>
      <c r="D810" s="76"/>
      <c r="E810" s="76"/>
      <c r="F810" s="78"/>
      <c r="G810" s="76"/>
      <c r="H810" s="76"/>
      <c r="I810" s="76"/>
      <c r="J810" s="76"/>
      <c r="K810" s="76"/>
      <c r="L810" s="76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  <c r="Z810" s="76"/>
    </row>
    <row r="811" spans="1:26" ht="12" customHeight="1" x14ac:dyDescent="0.25">
      <c r="A811" s="76"/>
      <c r="B811" s="76"/>
      <c r="C811" s="76"/>
      <c r="D811" s="76"/>
      <c r="E811" s="76"/>
      <c r="F811" s="78"/>
      <c r="G811" s="76"/>
      <c r="H811" s="76"/>
      <c r="I811" s="76"/>
      <c r="J811" s="76"/>
      <c r="K811" s="76"/>
      <c r="L811" s="76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  <c r="Z811" s="76"/>
    </row>
    <row r="812" spans="1:26" ht="12" customHeight="1" x14ac:dyDescent="0.25">
      <c r="A812" s="76"/>
      <c r="B812" s="76"/>
      <c r="C812" s="76"/>
      <c r="D812" s="76"/>
      <c r="E812" s="76"/>
      <c r="F812" s="78"/>
      <c r="G812" s="76"/>
      <c r="H812" s="76"/>
      <c r="I812" s="76"/>
      <c r="J812" s="76"/>
      <c r="K812" s="76"/>
      <c r="L812" s="76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  <c r="Z812" s="76"/>
    </row>
    <row r="813" spans="1:26" ht="12" customHeight="1" x14ac:dyDescent="0.25">
      <c r="A813" s="76"/>
      <c r="B813" s="76"/>
      <c r="C813" s="76"/>
      <c r="D813" s="76"/>
      <c r="E813" s="76"/>
      <c r="F813" s="78"/>
      <c r="G813" s="76"/>
      <c r="H813" s="76"/>
      <c r="I813" s="76"/>
      <c r="J813" s="76"/>
      <c r="K813" s="76"/>
      <c r="L813" s="76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  <c r="Z813" s="76"/>
    </row>
    <row r="814" spans="1:26" ht="12" customHeight="1" x14ac:dyDescent="0.25">
      <c r="A814" s="76"/>
      <c r="B814" s="76"/>
      <c r="C814" s="76"/>
      <c r="D814" s="76"/>
      <c r="E814" s="76"/>
      <c r="F814" s="78"/>
      <c r="G814" s="76"/>
      <c r="H814" s="76"/>
      <c r="I814" s="76"/>
      <c r="J814" s="76"/>
      <c r="K814" s="76"/>
      <c r="L814" s="76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  <c r="Z814" s="76"/>
    </row>
    <row r="815" spans="1:26" ht="12" customHeight="1" x14ac:dyDescent="0.25">
      <c r="A815" s="76"/>
      <c r="B815" s="76"/>
      <c r="C815" s="76"/>
      <c r="D815" s="76"/>
      <c r="E815" s="76"/>
      <c r="F815" s="78"/>
      <c r="G815" s="76"/>
      <c r="H815" s="76"/>
      <c r="I815" s="76"/>
      <c r="J815" s="76"/>
      <c r="K815" s="76"/>
      <c r="L815" s="76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  <c r="Z815" s="76"/>
    </row>
    <row r="816" spans="1:26" ht="12" customHeight="1" x14ac:dyDescent="0.25">
      <c r="A816" s="76"/>
      <c r="B816" s="76"/>
      <c r="C816" s="76"/>
      <c r="D816" s="76"/>
      <c r="E816" s="76"/>
      <c r="F816" s="78"/>
      <c r="G816" s="76"/>
      <c r="H816" s="76"/>
      <c r="I816" s="76"/>
      <c r="J816" s="76"/>
      <c r="K816" s="76"/>
      <c r="L816" s="76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  <c r="Z816" s="76"/>
    </row>
    <row r="817" spans="1:26" ht="12" customHeight="1" x14ac:dyDescent="0.25">
      <c r="A817" s="76"/>
      <c r="B817" s="76"/>
      <c r="C817" s="76"/>
      <c r="D817" s="76"/>
      <c r="E817" s="76"/>
      <c r="F817" s="78"/>
      <c r="G817" s="76"/>
      <c r="H817" s="76"/>
      <c r="I817" s="76"/>
      <c r="J817" s="76"/>
      <c r="K817" s="76"/>
      <c r="L817" s="76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  <c r="Z817" s="76"/>
    </row>
    <row r="818" spans="1:26" ht="12" customHeight="1" x14ac:dyDescent="0.25">
      <c r="A818" s="76"/>
      <c r="B818" s="76"/>
      <c r="C818" s="76"/>
      <c r="D818" s="76"/>
      <c r="E818" s="76"/>
      <c r="F818" s="78"/>
      <c r="G818" s="76"/>
      <c r="H818" s="76"/>
      <c r="I818" s="76"/>
      <c r="J818" s="76"/>
      <c r="K818" s="76"/>
      <c r="L818" s="76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  <c r="Z818" s="76"/>
    </row>
    <row r="819" spans="1:26" ht="12" customHeight="1" x14ac:dyDescent="0.25">
      <c r="A819" s="76"/>
      <c r="B819" s="76"/>
      <c r="C819" s="76"/>
      <c r="D819" s="76"/>
      <c r="E819" s="76"/>
      <c r="F819" s="78"/>
      <c r="G819" s="76"/>
      <c r="H819" s="76"/>
      <c r="I819" s="76"/>
      <c r="J819" s="76"/>
      <c r="K819" s="76"/>
      <c r="L819" s="76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  <c r="Z819" s="76"/>
    </row>
    <row r="820" spans="1:26" ht="12" customHeight="1" x14ac:dyDescent="0.25">
      <c r="A820" s="76"/>
      <c r="B820" s="76"/>
      <c r="C820" s="76"/>
      <c r="D820" s="76"/>
      <c r="E820" s="76"/>
      <c r="F820" s="78"/>
      <c r="G820" s="76"/>
      <c r="H820" s="76"/>
      <c r="I820" s="76"/>
      <c r="J820" s="76"/>
      <c r="K820" s="76"/>
      <c r="L820" s="76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  <c r="Z820" s="76"/>
    </row>
    <row r="821" spans="1:26" ht="12" customHeight="1" x14ac:dyDescent="0.25">
      <c r="A821" s="76"/>
      <c r="B821" s="76"/>
      <c r="C821" s="76"/>
      <c r="D821" s="76"/>
      <c r="E821" s="76"/>
      <c r="F821" s="78"/>
      <c r="G821" s="76"/>
      <c r="H821" s="76"/>
      <c r="I821" s="76"/>
      <c r="J821" s="76"/>
      <c r="K821" s="76"/>
      <c r="L821" s="76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  <c r="Z821" s="76"/>
    </row>
    <row r="822" spans="1:26" ht="12" customHeight="1" x14ac:dyDescent="0.25">
      <c r="A822" s="76"/>
      <c r="B822" s="76"/>
      <c r="C822" s="76"/>
      <c r="D822" s="76"/>
      <c r="E822" s="76"/>
      <c r="F822" s="78"/>
      <c r="G822" s="76"/>
      <c r="H822" s="76"/>
      <c r="I822" s="76"/>
      <c r="J822" s="76"/>
      <c r="K822" s="76"/>
      <c r="L822" s="76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  <c r="Z822" s="76"/>
    </row>
    <row r="823" spans="1:26" ht="12" customHeight="1" x14ac:dyDescent="0.25">
      <c r="A823" s="76"/>
      <c r="B823" s="76"/>
      <c r="C823" s="76"/>
      <c r="D823" s="76"/>
      <c r="E823" s="76"/>
      <c r="F823" s="78"/>
      <c r="G823" s="76"/>
      <c r="H823" s="76"/>
      <c r="I823" s="76"/>
      <c r="J823" s="76"/>
      <c r="K823" s="76"/>
      <c r="L823" s="76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  <c r="Z823" s="76"/>
    </row>
    <row r="824" spans="1:26" ht="12" customHeight="1" x14ac:dyDescent="0.25">
      <c r="A824" s="76"/>
      <c r="B824" s="76"/>
      <c r="C824" s="76"/>
      <c r="D824" s="76"/>
      <c r="E824" s="76"/>
      <c r="F824" s="78"/>
      <c r="G824" s="76"/>
      <c r="H824" s="76"/>
      <c r="I824" s="76"/>
      <c r="J824" s="76"/>
      <c r="K824" s="76"/>
      <c r="L824" s="76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  <c r="Z824" s="76"/>
    </row>
    <row r="825" spans="1:26" ht="12" customHeight="1" x14ac:dyDescent="0.25">
      <c r="A825" s="76"/>
      <c r="B825" s="76"/>
      <c r="C825" s="76"/>
      <c r="D825" s="76"/>
      <c r="E825" s="76"/>
      <c r="F825" s="78"/>
      <c r="G825" s="76"/>
      <c r="H825" s="76"/>
      <c r="I825" s="76"/>
      <c r="J825" s="76"/>
      <c r="K825" s="76"/>
      <c r="L825" s="76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  <c r="Z825" s="76"/>
    </row>
    <row r="826" spans="1:26" ht="12" customHeight="1" x14ac:dyDescent="0.25">
      <c r="A826" s="76"/>
      <c r="B826" s="76"/>
      <c r="C826" s="76"/>
      <c r="D826" s="76"/>
      <c r="E826" s="76"/>
      <c r="F826" s="78"/>
      <c r="G826" s="76"/>
      <c r="H826" s="76"/>
      <c r="I826" s="76"/>
      <c r="J826" s="76"/>
      <c r="K826" s="76"/>
      <c r="L826" s="76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  <c r="Z826" s="76"/>
    </row>
    <row r="827" spans="1:26" ht="12" customHeight="1" x14ac:dyDescent="0.25">
      <c r="A827" s="76"/>
      <c r="B827" s="76"/>
      <c r="C827" s="76"/>
      <c r="D827" s="76"/>
      <c r="E827" s="76"/>
      <c r="F827" s="78"/>
      <c r="G827" s="76"/>
      <c r="H827" s="76"/>
      <c r="I827" s="76"/>
      <c r="J827" s="76"/>
      <c r="K827" s="76"/>
      <c r="L827" s="76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  <c r="Z827" s="76"/>
    </row>
    <row r="828" spans="1:26" ht="12" customHeight="1" x14ac:dyDescent="0.25">
      <c r="A828" s="76"/>
      <c r="B828" s="76"/>
      <c r="C828" s="76"/>
      <c r="D828" s="76"/>
      <c r="E828" s="76"/>
      <c r="F828" s="78"/>
      <c r="G828" s="76"/>
      <c r="H828" s="76"/>
      <c r="I828" s="76"/>
      <c r="J828" s="76"/>
      <c r="K828" s="76"/>
      <c r="L828" s="76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  <c r="Z828" s="76"/>
    </row>
    <row r="829" spans="1:26" ht="12" customHeight="1" x14ac:dyDescent="0.25">
      <c r="A829" s="76"/>
      <c r="B829" s="76"/>
      <c r="C829" s="76"/>
      <c r="D829" s="76"/>
      <c r="E829" s="76"/>
      <c r="F829" s="78"/>
      <c r="G829" s="76"/>
      <c r="H829" s="76"/>
      <c r="I829" s="76"/>
      <c r="J829" s="76"/>
      <c r="K829" s="76"/>
      <c r="L829" s="76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  <c r="Z829" s="76"/>
    </row>
    <row r="830" spans="1:26" ht="12" customHeight="1" x14ac:dyDescent="0.25">
      <c r="A830" s="76"/>
      <c r="B830" s="76"/>
      <c r="C830" s="76"/>
      <c r="D830" s="76"/>
      <c r="E830" s="76"/>
      <c r="F830" s="78"/>
      <c r="G830" s="76"/>
      <c r="H830" s="76"/>
      <c r="I830" s="76"/>
      <c r="J830" s="76"/>
      <c r="K830" s="76"/>
      <c r="L830" s="76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  <c r="Z830" s="76"/>
    </row>
    <row r="831" spans="1:26" ht="12" customHeight="1" x14ac:dyDescent="0.25">
      <c r="A831" s="76"/>
      <c r="B831" s="76"/>
      <c r="C831" s="76"/>
      <c r="D831" s="76"/>
      <c r="E831" s="76"/>
      <c r="F831" s="78"/>
      <c r="G831" s="76"/>
      <c r="H831" s="76"/>
      <c r="I831" s="76"/>
      <c r="J831" s="76"/>
      <c r="K831" s="76"/>
      <c r="L831" s="76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  <c r="Z831" s="76"/>
    </row>
    <row r="832" spans="1:26" ht="12" customHeight="1" x14ac:dyDescent="0.25">
      <c r="A832" s="76"/>
      <c r="B832" s="76"/>
      <c r="C832" s="76"/>
      <c r="D832" s="76"/>
      <c r="E832" s="76"/>
      <c r="F832" s="78"/>
      <c r="G832" s="76"/>
      <c r="H832" s="76"/>
      <c r="I832" s="76"/>
      <c r="J832" s="76"/>
      <c r="K832" s="76"/>
      <c r="L832" s="76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  <c r="Z832" s="76"/>
    </row>
    <row r="833" spans="1:26" ht="12" customHeight="1" x14ac:dyDescent="0.25">
      <c r="A833" s="76"/>
      <c r="B833" s="76"/>
      <c r="C833" s="76"/>
      <c r="D833" s="76"/>
      <c r="E833" s="76"/>
      <c r="F833" s="78"/>
      <c r="G833" s="76"/>
      <c r="H833" s="76"/>
      <c r="I833" s="76"/>
      <c r="J833" s="76"/>
      <c r="K833" s="76"/>
      <c r="L833" s="76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  <c r="Z833" s="76"/>
    </row>
    <row r="834" spans="1:26" ht="12" customHeight="1" x14ac:dyDescent="0.25">
      <c r="A834" s="76"/>
      <c r="B834" s="76"/>
      <c r="C834" s="76"/>
      <c r="D834" s="76"/>
      <c r="E834" s="76"/>
      <c r="F834" s="78"/>
      <c r="G834" s="76"/>
      <c r="H834" s="76"/>
      <c r="I834" s="76"/>
      <c r="J834" s="76"/>
      <c r="K834" s="76"/>
      <c r="L834" s="76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  <c r="Z834" s="76"/>
    </row>
    <row r="835" spans="1:26" ht="12" customHeight="1" x14ac:dyDescent="0.25">
      <c r="A835" s="76"/>
      <c r="B835" s="76"/>
      <c r="C835" s="76"/>
      <c r="D835" s="76"/>
      <c r="E835" s="76"/>
      <c r="F835" s="78"/>
      <c r="G835" s="76"/>
      <c r="H835" s="76"/>
      <c r="I835" s="76"/>
      <c r="J835" s="76"/>
      <c r="K835" s="76"/>
      <c r="L835" s="76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  <c r="Z835" s="76"/>
    </row>
    <row r="836" spans="1:26" ht="12" customHeight="1" x14ac:dyDescent="0.25">
      <c r="A836" s="76"/>
      <c r="B836" s="76"/>
      <c r="C836" s="76"/>
      <c r="D836" s="76"/>
      <c r="E836" s="76"/>
      <c r="F836" s="78"/>
      <c r="G836" s="76"/>
      <c r="H836" s="76"/>
      <c r="I836" s="76"/>
      <c r="J836" s="76"/>
      <c r="K836" s="76"/>
      <c r="L836" s="76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  <c r="Z836" s="76"/>
    </row>
    <row r="837" spans="1:26" ht="12" customHeight="1" x14ac:dyDescent="0.25">
      <c r="A837" s="76"/>
      <c r="B837" s="76"/>
      <c r="C837" s="76"/>
      <c r="D837" s="76"/>
      <c r="E837" s="76"/>
      <c r="F837" s="78"/>
      <c r="G837" s="76"/>
      <c r="H837" s="76"/>
      <c r="I837" s="76"/>
      <c r="J837" s="76"/>
      <c r="K837" s="76"/>
      <c r="L837" s="76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  <c r="Z837" s="76"/>
    </row>
    <row r="838" spans="1:26" ht="12" customHeight="1" x14ac:dyDescent="0.25">
      <c r="A838" s="76"/>
      <c r="B838" s="76"/>
      <c r="C838" s="76"/>
      <c r="D838" s="76"/>
      <c r="E838" s="76"/>
      <c r="F838" s="78"/>
      <c r="G838" s="76"/>
      <c r="H838" s="76"/>
      <c r="I838" s="76"/>
      <c r="J838" s="76"/>
      <c r="K838" s="76"/>
      <c r="L838" s="76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  <c r="Z838" s="76"/>
    </row>
    <row r="839" spans="1:26" ht="12" customHeight="1" x14ac:dyDescent="0.25">
      <c r="A839" s="76"/>
      <c r="B839" s="76"/>
      <c r="C839" s="76"/>
      <c r="D839" s="76"/>
      <c r="E839" s="76"/>
      <c r="F839" s="78"/>
      <c r="G839" s="76"/>
      <c r="H839" s="76"/>
      <c r="I839" s="76"/>
      <c r="J839" s="76"/>
      <c r="K839" s="76"/>
      <c r="L839" s="76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  <c r="Z839" s="76"/>
    </row>
    <row r="840" spans="1:26" ht="12" customHeight="1" x14ac:dyDescent="0.25">
      <c r="A840" s="76"/>
      <c r="B840" s="76"/>
      <c r="C840" s="76"/>
      <c r="D840" s="76"/>
      <c r="E840" s="76"/>
      <c r="F840" s="78"/>
      <c r="G840" s="76"/>
      <c r="H840" s="76"/>
      <c r="I840" s="76"/>
      <c r="J840" s="76"/>
      <c r="K840" s="76"/>
      <c r="L840" s="76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  <c r="Z840" s="76"/>
    </row>
    <row r="841" spans="1:26" ht="12" customHeight="1" x14ac:dyDescent="0.25">
      <c r="A841" s="76"/>
      <c r="B841" s="76"/>
      <c r="C841" s="76"/>
      <c r="D841" s="76"/>
      <c r="E841" s="76"/>
      <c r="F841" s="78"/>
      <c r="G841" s="76"/>
      <c r="H841" s="76"/>
      <c r="I841" s="76"/>
      <c r="J841" s="76"/>
      <c r="K841" s="76"/>
      <c r="L841" s="76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  <c r="Z841" s="76"/>
    </row>
    <row r="842" spans="1:26" ht="12" customHeight="1" x14ac:dyDescent="0.25">
      <c r="A842" s="76"/>
      <c r="B842" s="76"/>
      <c r="C842" s="76"/>
      <c r="D842" s="76"/>
      <c r="E842" s="76"/>
      <c r="F842" s="78"/>
      <c r="G842" s="76"/>
      <c r="H842" s="76"/>
      <c r="I842" s="76"/>
      <c r="J842" s="76"/>
      <c r="K842" s="76"/>
      <c r="L842" s="76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  <c r="Z842" s="76"/>
    </row>
    <row r="843" spans="1:26" ht="12" customHeight="1" x14ac:dyDescent="0.25">
      <c r="A843" s="76"/>
      <c r="B843" s="76"/>
      <c r="C843" s="76"/>
      <c r="D843" s="76"/>
      <c r="E843" s="76"/>
      <c r="F843" s="78"/>
      <c r="G843" s="76"/>
      <c r="H843" s="76"/>
      <c r="I843" s="76"/>
      <c r="J843" s="76"/>
      <c r="K843" s="76"/>
      <c r="L843" s="76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  <c r="Z843" s="76"/>
    </row>
    <row r="844" spans="1:26" ht="12" customHeight="1" x14ac:dyDescent="0.25">
      <c r="A844" s="76"/>
      <c r="B844" s="76"/>
      <c r="C844" s="76"/>
      <c r="D844" s="76"/>
      <c r="E844" s="76"/>
      <c r="F844" s="78"/>
      <c r="G844" s="76"/>
      <c r="H844" s="76"/>
      <c r="I844" s="76"/>
      <c r="J844" s="76"/>
      <c r="K844" s="76"/>
      <c r="L844" s="76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  <c r="Z844" s="76"/>
    </row>
    <row r="845" spans="1:26" ht="12" customHeight="1" x14ac:dyDescent="0.25">
      <c r="A845" s="76"/>
      <c r="B845" s="76"/>
      <c r="C845" s="76"/>
      <c r="D845" s="76"/>
      <c r="E845" s="76"/>
      <c r="F845" s="78"/>
      <c r="G845" s="76"/>
      <c r="H845" s="76"/>
      <c r="I845" s="76"/>
      <c r="J845" s="76"/>
      <c r="K845" s="76"/>
      <c r="L845" s="76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  <c r="Z845" s="76"/>
    </row>
    <row r="846" spans="1:26" ht="12" customHeight="1" x14ac:dyDescent="0.25">
      <c r="A846" s="76"/>
      <c r="B846" s="76"/>
      <c r="C846" s="76"/>
      <c r="D846" s="76"/>
      <c r="E846" s="76"/>
      <c r="F846" s="78"/>
      <c r="G846" s="76"/>
      <c r="H846" s="76"/>
      <c r="I846" s="76"/>
      <c r="J846" s="76"/>
      <c r="K846" s="76"/>
      <c r="L846" s="76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  <c r="Z846" s="76"/>
    </row>
    <row r="847" spans="1:26" ht="12" customHeight="1" x14ac:dyDescent="0.25">
      <c r="A847" s="76"/>
      <c r="B847" s="76"/>
      <c r="C847" s="76"/>
      <c r="D847" s="76"/>
      <c r="E847" s="76"/>
      <c r="F847" s="78"/>
      <c r="G847" s="76"/>
      <c r="H847" s="76"/>
      <c r="I847" s="76"/>
      <c r="J847" s="76"/>
      <c r="K847" s="76"/>
      <c r="L847" s="76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  <c r="Z847" s="76"/>
    </row>
    <row r="848" spans="1:26" ht="12" customHeight="1" x14ac:dyDescent="0.25">
      <c r="A848" s="76"/>
      <c r="B848" s="76"/>
      <c r="C848" s="76"/>
      <c r="D848" s="76"/>
      <c r="E848" s="76"/>
      <c r="F848" s="78"/>
      <c r="G848" s="76"/>
      <c r="H848" s="76"/>
      <c r="I848" s="76"/>
      <c r="J848" s="76"/>
      <c r="K848" s="76"/>
      <c r="L848" s="76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  <c r="Z848" s="76"/>
    </row>
    <row r="849" spans="1:26" ht="12" customHeight="1" x14ac:dyDescent="0.25">
      <c r="A849" s="76"/>
      <c r="B849" s="76"/>
      <c r="C849" s="76"/>
      <c r="D849" s="76"/>
      <c r="E849" s="76"/>
      <c r="F849" s="78"/>
      <c r="G849" s="76"/>
      <c r="H849" s="76"/>
      <c r="I849" s="76"/>
      <c r="J849" s="76"/>
      <c r="K849" s="76"/>
      <c r="L849" s="76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  <c r="Z849" s="76"/>
    </row>
    <row r="850" spans="1:26" ht="12" customHeight="1" x14ac:dyDescent="0.25">
      <c r="A850" s="76"/>
      <c r="B850" s="76"/>
      <c r="C850" s="76"/>
      <c r="D850" s="76"/>
      <c r="E850" s="76"/>
      <c r="F850" s="78"/>
      <c r="G850" s="76"/>
      <c r="H850" s="76"/>
      <c r="I850" s="76"/>
      <c r="J850" s="76"/>
      <c r="K850" s="76"/>
      <c r="L850" s="76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  <c r="Z850" s="76"/>
    </row>
    <row r="851" spans="1:26" ht="12" customHeight="1" x14ac:dyDescent="0.25">
      <c r="A851" s="76"/>
      <c r="B851" s="76"/>
      <c r="C851" s="76"/>
      <c r="D851" s="76"/>
      <c r="E851" s="76"/>
      <c r="F851" s="78"/>
      <c r="G851" s="76"/>
      <c r="H851" s="76"/>
      <c r="I851" s="76"/>
      <c r="J851" s="76"/>
      <c r="K851" s="76"/>
      <c r="L851" s="76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  <c r="Z851" s="76"/>
    </row>
    <row r="852" spans="1:26" ht="12" customHeight="1" x14ac:dyDescent="0.25">
      <c r="A852" s="76"/>
      <c r="B852" s="76"/>
      <c r="C852" s="76"/>
      <c r="D852" s="76"/>
      <c r="E852" s="76"/>
      <c r="F852" s="78"/>
      <c r="G852" s="76"/>
      <c r="H852" s="76"/>
      <c r="I852" s="76"/>
      <c r="J852" s="76"/>
      <c r="K852" s="76"/>
      <c r="L852" s="76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  <c r="Z852" s="76"/>
    </row>
    <row r="853" spans="1:26" ht="12" customHeight="1" x14ac:dyDescent="0.25">
      <c r="A853" s="76"/>
      <c r="B853" s="76"/>
      <c r="C853" s="76"/>
      <c r="D853" s="76"/>
      <c r="E853" s="76"/>
      <c r="F853" s="78"/>
      <c r="G853" s="76"/>
      <c r="H853" s="76"/>
      <c r="I853" s="76"/>
      <c r="J853" s="76"/>
      <c r="K853" s="76"/>
      <c r="L853" s="76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  <c r="Z853" s="76"/>
    </row>
    <row r="854" spans="1:26" ht="12" customHeight="1" x14ac:dyDescent="0.25">
      <c r="A854" s="76"/>
      <c r="B854" s="76"/>
      <c r="C854" s="76"/>
      <c r="D854" s="76"/>
      <c r="E854" s="76"/>
      <c r="F854" s="78"/>
      <c r="G854" s="76"/>
      <c r="H854" s="76"/>
      <c r="I854" s="76"/>
      <c r="J854" s="76"/>
      <c r="K854" s="76"/>
      <c r="L854" s="76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  <c r="Z854" s="76"/>
    </row>
    <row r="855" spans="1:26" ht="12" customHeight="1" x14ac:dyDescent="0.25">
      <c r="A855" s="76"/>
      <c r="B855" s="76"/>
      <c r="C855" s="76"/>
      <c r="D855" s="76"/>
      <c r="E855" s="76"/>
      <c r="F855" s="78"/>
      <c r="G855" s="76"/>
      <c r="H855" s="76"/>
      <c r="I855" s="76"/>
      <c r="J855" s="76"/>
      <c r="K855" s="76"/>
      <c r="L855" s="76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  <c r="Z855" s="76"/>
    </row>
    <row r="856" spans="1:26" ht="12" customHeight="1" x14ac:dyDescent="0.25">
      <c r="A856" s="76"/>
      <c r="B856" s="76"/>
      <c r="C856" s="76"/>
      <c r="D856" s="76"/>
      <c r="E856" s="76"/>
      <c r="F856" s="78"/>
      <c r="G856" s="76"/>
      <c r="H856" s="76"/>
      <c r="I856" s="76"/>
      <c r="J856" s="76"/>
      <c r="K856" s="76"/>
      <c r="L856" s="76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  <c r="Z856" s="76"/>
    </row>
    <row r="857" spans="1:26" ht="12" customHeight="1" x14ac:dyDescent="0.25">
      <c r="A857" s="76"/>
      <c r="B857" s="76"/>
      <c r="C857" s="76"/>
      <c r="D857" s="76"/>
      <c r="E857" s="76"/>
      <c r="F857" s="78"/>
      <c r="G857" s="76"/>
      <c r="H857" s="76"/>
      <c r="I857" s="76"/>
      <c r="J857" s="76"/>
      <c r="K857" s="76"/>
      <c r="L857" s="76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  <c r="Z857" s="76"/>
    </row>
    <row r="858" spans="1:26" ht="12" customHeight="1" x14ac:dyDescent="0.25">
      <c r="A858" s="76"/>
      <c r="B858" s="76"/>
      <c r="C858" s="76"/>
      <c r="D858" s="76"/>
      <c r="E858" s="76"/>
      <c r="F858" s="78"/>
      <c r="G858" s="76"/>
      <c r="H858" s="76"/>
      <c r="I858" s="76"/>
      <c r="J858" s="76"/>
      <c r="K858" s="76"/>
      <c r="L858" s="76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  <c r="Z858" s="76"/>
    </row>
    <row r="859" spans="1:26" ht="12" customHeight="1" x14ac:dyDescent="0.25">
      <c r="A859" s="76"/>
      <c r="B859" s="76"/>
      <c r="C859" s="76"/>
      <c r="D859" s="76"/>
      <c r="E859" s="76"/>
      <c r="F859" s="78"/>
      <c r="G859" s="76"/>
      <c r="H859" s="76"/>
      <c r="I859" s="76"/>
      <c r="J859" s="76"/>
      <c r="K859" s="76"/>
      <c r="L859" s="76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  <c r="Z859" s="76"/>
    </row>
    <row r="860" spans="1:26" ht="12" customHeight="1" x14ac:dyDescent="0.25">
      <c r="A860" s="76"/>
      <c r="B860" s="76"/>
      <c r="C860" s="76"/>
      <c r="D860" s="76"/>
      <c r="E860" s="76"/>
      <c r="F860" s="78"/>
      <c r="G860" s="76"/>
      <c r="H860" s="76"/>
      <c r="I860" s="76"/>
      <c r="J860" s="76"/>
      <c r="K860" s="76"/>
      <c r="L860" s="76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  <c r="Z860" s="76"/>
    </row>
    <row r="861" spans="1:26" ht="12" customHeight="1" x14ac:dyDescent="0.25">
      <c r="A861" s="76"/>
      <c r="B861" s="76"/>
      <c r="C861" s="76"/>
      <c r="D861" s="76"/>
      <c r="E861" s="76"/>
      <c r="F861" s="78"/>
      <c r="G861" s="76"/>
      <c r="H861" s="76"/>
      <c r="I861" s="76"/>
      <c r="J861" s="76"/>
      <c r="K861" s="76"/>
      <c r="L861" s="76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  <c r="Z861" s="76"/>
    </row>
    <row r="862" spans="1:26" ht="12" customHeight="1" x14ac:dyDescent="0.25">
      <c r="A862" s="76"/>
      <c r="B862" s="76"/>
      <c r="C862" s="76"/>
      <c r="D862" s="76"/>
      <c r="E862" s="76"/>
      <c r="F862" s="78"/>
      <c r="G862" s="76"/>
      <c r="H862" s="76"/>
      <c r="I862" s="76"/>
      <c r="J862" s="76"/>
      <c r="K862" s="76"/>
      <c r="L862" s="76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  <c r="Z862" s="76"/>
    </row>
    <row r="863" spans="1:26" ht="12" customHeight="1" x14ac:dyDescent="0.25">
      <c r="A863" s="76"/>
      <c r="B863" s="76"/>
      <c r="C863" s="76"/>
      <c r="D863" s="76"/>
      <c r="E863" s="76"/>
      <c r="F863" s="78"/>
      <c r="G863" s="76"/>
      <c r="H863" s="76"/>
      <c r="I863" s="76"/>
      <c r="J863" s="76"/>
      <c r="K863" s="76"/>
      <c r="L863" s="76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  <c r="Z863" s="76"/>
    </row>
    <row r="864" spans="1:26" ht="12" customHeight="1" x14ac:dyDescent="0.25">
      <c r="A864" s="76"/>
      <c r="B864" s="76"/>
      <c r="C864" s="76"/>
      <c r="D864" s="76"/>
      <c r="E864" s="76"/>
      <c r="F864" s="78"/>
      <c r="G864" s="76"/>
      <c r="H864" s="76"/>
      <c r="I864" s="76"/>
      <c r="J864" s="76"/>
      <c r="K864" s="76"/>
      <c r="L864" s="76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  <c r="Z864" s="76"/>
    </row>
    <row r="865" spans="1:26" ht="12" customHeight="1" x14ac:dyDescent="0.25">
      <c r="A865" s="76"/>
      <c r="B865" s="76"/>
      <c r="C865" s="76"/>
      <c r="D865" s="76"/>
      <c r="E865" s="76"/>
      <c r="F865" s="78"/>
      <c r="G865" s="76"/>
      <c r="H865" s="76"/>
      <c r="I865" s="76"/>
      <c r="J865" s="76"/>
      <c r="K865" s="76"/>
      <c r="L865" s="76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  <c r="Z865" s="76"/>
    </row>
    <row r="866" spans="1:26" ht="12" customHeight="1" x14ac:dyDescent="0.25">
      <c r="A866" s="76"/>
      <c r="B866" s="76"/>
      <c r="C866" s="76"/>
      <c r="D866" s="76"/>
      <c r="E866" s="76"/>
      <c r="F866" s="78"/>
      <c r="G866" s="76"/>
      <c r="H866" s="76"/>
      <c r="I866" s="76"/>
      <c r="J866" s="76"/>
      <c r="K866" s="76"/>
      <c r="L866" s="76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  <c r="Z866" s="76"/>
    </row>
    <row r="867" spans="1:26" ht="12" customHeight="1" x14ac:dyDescent="0.25">
      <c r="A867" s="76"/>
      <c r="B867" s="76"/>
      <c r="C867" s="76"/>
      <c r="D867" s="76"/>
      <c r="E867" s="76"/>
      <c r="F867" s="78"/>
      <c r="G867" s="76"/>
      <c r="H867" s="76"/>
      <c r="I867" s="76"/>
      <c r="J867" s="76"/>
      <c r="K867" s="76"/>
      <c r="L867" s="76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  <c r="Z867" s="76"/>
    </row>
    <row r="868" spans="1:26" ht="12" customHeight="1" x14ac:dyDescent="0.25">
      <c r="A868" s="76"/>
      <c r="B868" s="76"/>
      <c r="C868" s="76"/>
      <c r="D868" s="76"/>
      <c r="E868" s="76"/>
      <c r="F868" s="78"/>
      <c r="G868" s="76"/>
      <c r="H868" s="76"/>
      <c r="I868" s="76"/>
      <c r="J868" s="76"/>
      <c r="K868" s="76"/>
      <c r="L868" s="76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  <c r="Z868" s="76"/>
    </row>
    <row r="869" spans="1:26" ht="12" customHeight="1" x14ac:dyDescent="0.25">
      <c r="A869" s="76"/>
      <c r="B869" s="76"/>
      <c r="C869" s="76"/>
      <c r="D869" s="76"/>
      <c r="E869" s="76"/>
      <c r="F869" s="78"/>
      <c r="G869" s="76"/>
      <c r="H869" s="76"/>
      <c r="I869" s="76"/>
      <c r="J869" s="76"/>
      <c r="K869" s="76"/>
      <c r="L869" s="76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  <c r="Z869" s="76"/>
    </row>
    <row r="870" spans="1:26" ht="12" customHeight="1" x14ac:dyDescent="0.25">
      <c r="A870" s="76"/>
      <c r="B870" s="76"/>
      <c r="C870" s="76"/>
      <c r="D870" s="76"/>
      <c r="E870" s="76"/>
      <c r="F870" s="78"/>
      <c r="G870" s="76"/>
      <c r="H870" s="76"/>
      <c r="I870" s="76"/>
      <c r="J870" s="76"/>
      <c r="K870" s="76"/>
      <c r="L870" s="76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  <c r="Z870" s="76"/>
    </row>
    <row r="871" spans="1:26" ht="12" customHeight="1" x14ac:dyDescent="0.25">
      <c r="A871" s="76"/>
      <c r="B871" s="76"/>
      <c r="C871" s="76"/>
      <c r="D871" s="76"/>
      <c r="E871" s="76"/>
      <c r="F871" s="78"/>
      <c r="G871" s="76"/>
      <c r="H871" s="76"/>
      <c r="I871" s="76"/>
      <c r="J871" s="76"/>
      <c r="K871" s="76"/>
      <c r="L871" s="76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  <c r="Z871" s="76"/>
    </row>
    <row r="872" spans="1:26" ht="12" customHeight="1" x14ac:dyDescent="0.25">
      <c r="A872" s="76"/>
      <c r="B872" s="76"/>
      <c r="C872" s="76"/>
      <c r="D872" s="76"/>
      <c r="E872" s="76"/>
      <c r="F872" s="78"/>
      <c r="G872" s="76"/>
      <c r="H872" s="76"/>
      <c r="I872" s="76"/>
      <c r="J872" s="76"/>
      <c r="K872" s="76"/>
      <c r="L872" s="76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  <c r="Z872" s="76"/>
    </row>
    <row r="873" spans="1:26" ht="12" customHeight="1" x14ac:dyDescent="0.25">
      <c r="A873" s="76"/>
      <c r="B873" s="76"/>
      <c r="C873" s="76"/>
      <c r="D873" s="76"/>
      <c r="E873" s="76"/>
      <c r="F873" s="78"/>
      <c r="G873" s="76"/>
      <c r="H873" s="76"/>
      <c r="I873" s="76"/>
      <c r="J873" s="76"/>
      <c r="K873" s="76"/>
      <c r="L873" s="76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  <c r="Z873" s="76"/>
    </row>
    <row r="874" spans="1:26" ht="12" customHeight="1" x14ac:dyDescent="0.25">
      <c r="A874" s="76"/>
      <c r="B874" s="76"/>
      <c r="C874" s="76"/>
      <c r="D874" s="76"/>
      <c r="E874" s="76"/>
      <c r="F874" s="78"/>
      <c r="G874" s="76"/>
      <c r="H874" s="76"/>
      <c r="I874" s="76"/>
      <c r="J874" s="76"/>
      <c r="K874" s="76"/>
      <c r="L874" s="76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  <c r="Z874" s="76"/>
    </row>
    <row r="875" spans="1:26" ht="12" customHeight="1" x14ac:dyDescent="0.25">
      <c r="A875" s="76"/>
      <c r="B875" s="76"/>
      <c r="C875" s="76"/>
      <c r="D875" s="76"/>
      <c r="E875" s="76"/>
      <c r="F875" s="78"/>
      <c r="G875" s="76"/>
      <c r="H875" s="76"/>
      <c r="I875" s="76"/>
      <c r="J875" s="76"/>
      <c r="K875" s="76"/>
      <c r="L875" s="76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  <c r="Z875" s="76"/>
    </row>
    <row r="876" spans="1:26" ht="12" customHeight="1" x14ac:dyDescent="0.25">
      <c r="A876" s="76"/>
      <c r="B876" s="76"/>
      <c r="C876" s="76"/>
      <c r="D876" s="76"/>
      <c r="E876" s="76"/>
      <c r="F876" s="78"/>
      <c r="G876" s="76"/>
      <c r="H876" s="76"/>
      <c r="I876" s="76"/>
      <c r="J876" s="76"/>
      <c r="K876" s="76"/>
      <c r="L876" s="76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  <c r="Z876" s="76"/>
    </row>
    <row r="877" spans="1:26" ht="12" customHeight="1" x14ac:dyDescent="0.25">
      <c r="A877" s="76"/>
      <c r="B877" s="76"/>
      <c r="C877" s="76"/>
      <c r="D877" s="76"/>
      <c r="E877" s="76"/>
      <c r="F877" s="78"/>
      <c r="G877" s="76"/>
      <c r="H877" s="76"/>
      <c r="I877" s="76"/>
      <c r="J877" s="76"/>
      <c r="K877" s="76"/>
      <c r="L877" s="76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  <c r="Z877" s="76"/>
    </row>
    <row r="878" spans="1:26" ht="12" customHeight="1" x14ac:dyDescent="0.25">
      <c r="A878" s="76"/>
      <c r="B878" s="76"/>
      <c r="C878" s="76"/>
      <c r="D878" s="76"/>
      <c r="E878" s="76"/>
      <c r="F878" s="78"/>
      <c r="G878" s="76"/>
      <c r="H878" s="76"/>
      <c r="I878" s="76"/>
      <c r="J878" s="76"/>
      <c r="K878" s="76"/>
      <c r="L878" s="76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  <c r="Z878" s="76"/>
    </row>
    <row r="879" spans="1:26" ht="12" customHeight="1" x14ac:dyDescent="0.25">
      <c r="A879" s="76"/>
      <c r="B879" s="76"/>
      <c r="C879" s="76"/>
      <c r="D879" s="76"/>
      <c r="E879" s="76"/>
      <c r="F879" s="78"/>
      <c r="G879" s="76"/>
      <c r="H879" s="76"/>
      <c r="I879" s="76"/>
      <c r="J879" s="76"/>
      <c r="K879" s="76"/>
      <c r="L879" s="76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  <c r="Z879" s="76"/>
    </row>
    <row r="880" spans="1:26" ht="12" customHeight="1" x14ac:dyDescent="0.25">
      <c r="A880" s="76"/>
      <c r="B880" s="76"/>
      <c r="C880" s="76"/>
      <c r="D880" s="76"/>
      <c r="E880" s="76"/>
      <c r="F880" s="78"/>
      <c r="G880" s="76"/>
      <c r="H880" s="76"/>
      <c r="I880" s="76"/>
      <c r="J880" s="76"/>
      <c r="K880" s="76"/>
      <c r="L880" s="76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  <c r="Z880" s="76"/>
    </row>
    <row r="881" spans="1:26" ht="12" customHeight="1" x14ac:dyDescent="0.25">
      <c r="A881" s="76"/>
      <c r="B881" s="76"/>
      <c r="C881" s="76"/>
      <c r="D881" s="76"/>
      <c r="E881" s="76"/>
      <c r="F881" s="78"/>
      <c r="G881" s="76"/>
      <c r="H881" s="76"/>
      <c r="I881" s="76"/>
      <c r="J881" s="76"/>
      <c r="K881" s="76"/>
      <c r="L881" s="76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  <c r="Z881" s="76"/>
    </row>
    <row r="882" spans="1:26" ht="12" customHeight="1" x14ac:dyDescent="0.25">
      <c r="A882" s="76"/>
      <c r="B882" s="76"/>
      <c r="C882" s="76"/>
      <c r="D882" s="76"/>
      <c r="E882" s="76"/>
      <c r="F882" s="78"/>
      <c r="G882" s="76"/>
      <c r="H882" s="76"/>
      <c r="I882" s="76"/>
      <c r="J882" s="76"/>
      <c r="K882" s="76"/>
      <c r="L882" s="76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  <c r="Z882" s="76"/>
    </row>
    <row r="883" spans="1:26" ht="12" customHeight="1" x14ac:dyDescent="0.25">
      <c r="A883" s="76"/>
      <c r="B883" s="76"/>
      <c r="C883" s="76"/>
      <c r="D883" s="76"/>
      <c r="E883" s="76"/>
      <c r="F883" s="78"/>
      <c r="G883" s="76"/>
      <c r="H883" s="76"/>
      <c r="I883" s="76"/>
      <c r="J883" s="76"/>
      <c r="K883" s="76"/>
      <c r="L883" s="76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  <c r="Z883" s="76"/>
    </row>
    <row r="884" spans="1:26" ht="12" customHeight="1" x14ac:dyDescent="0.25">
      <c r="A884" s="76"/>
      <c r="B884" s="76"/>
      <c r="C884" s="76"/>
      <c r="D884" s="76"/>
      <c r="E884" s="76"/>
      <c r="F884" s="78"/>
      <c r="G884" s="76"/>
      <c r="H884" s="76"/>
      <c r="I884" s="76"/>
      <c r="J884" s="76"/>
      <c r="K884" s="76"/>
      <c r="L884" s="76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  <c r="Z884" s="76"/>
    </row>
    <row r="885" spans="1:26" ht="12" customHeight="1" x14ac:dyDescent="0.25">
      <c r="A885" s="76"/>
      <c r="B885" s="76"/>
      <c r="C885" s="76"/>
      <c r="D885" s="76"/>
      <c r="E885" s="76"/>
      <c r="F885" s="78"/>
      <c r="G885" s="76"/>
      <c r="H885" s="76"/>
      <c r="I885" s="76"/>
      <c r="J885" s="76"/>
      <c r="K885" s="76"/>
      <c r="L885" s="76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  <c r="Z885" s="76"/>
    </row>
    <row r="886" spans="1:26" ht="12" customHeight="1" x14ac:dyDescent="0.25">
      <c r="A886" s="76"/>
      <c r="B886" s="76"/>
      <c r="C886" s="76"/>
      <c r="D886" s="76"/>
      <c r="E886" s="76"/>
      <c r="F886" s="78"/>
      <c r="G886" s="76"/>
      <c r="H886" s="76"/>
      <c r="I886" s="76"/>
      <c r="J886" s="76"/>
      <c r="K886" s="76"/>
      <c r="L886" s="76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  <c r="Z886" s="76"/>
    </row>
    <row r="887" spans="1:26" ht="12" customHeight="1" x14ac:dyDescent="0.25">
      <c r="A887" s="76"/>
      <c r="B887" s="76"/>
      <c r="C887" s="76"/>
      <c r="D887" s="76"/>
      <c r="E887" s="76"/>
      <c r="F887" s="78"/>
      <c r="G887" s="76"/>
      <c r="H887" s="76"/>
      <c r="I887" s="76"/>
      <c r="J887" s="76"/>
      <c r="K887" s="76"/>
      <c r="L887" s="76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  <c r="Z887" s="76"/>
    </row>
    <row r="888" spans="1:26" ht="12" customHeight="1" x14ac:dyDescent="0.25">
      <c r="A888" s="76"/>
      <c r="B888" s="76"/>
      <c r="C888" s="76"/>
      <c r="D888" s="76"/>
      <c r="E888" s="76"/>
      <c r="F888" s="78"/>
      <c r="G888" s="76"/>
      <c r="H888" s="76"/>
      <c r="I888" s="76"/>
      <c r="J888" s="76"/>
      <c r="K888" s="76"/>
      <c r="L888" s="76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  <c r="Z888" s="76"/>
    </row>
    <row r="889" spans="1:26" ht="12" customHeight="1" x14ac:dyDescent="0.25">
      <c r="A889" s="76"/>
      <c r="B889" s="76"/>
      <c r="C889" s="76"/>
      <c r="D889" s="76"/>
      <c r="E889" s="76"/>
      <c r="F889" s="78"/>
      <c r="G889" s="76"/>
      <c r="H889" s="76"/>
      <c r="I889" s="76"/>
      <c r="J889" s="76"/>
      <c r="K889" s="76"/>
      <c r="L889" s="76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  <c r="Z889" s="76"/>
    </row>
    <row r="890" spans="1:26" ht="12" customHeight="1" x14ac:dyDescent="0.25">
      <c r="A890" s="76"/>
      <c r="B890" s="76"/>
      <c r="C890" s="76"/>
      <c r="D890" s="76"/>
      <c r="E890" s="76"/>
      <c r="F890" s="78"/>
      <c r="G890" s="76"/>
      <c r="H890" s="76"/>
      <c r="I890" s="76"/>
      <c r="J890" s="76"/>
      <c r="K890" s="76"/>
      <c r="L890" s="76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  <c r="Z890" s="76"/>
    </row>
    <row r="891" spans="1:26" ht="12" customHeight="1" x14ac:dyDescent="0.25">
      <c r="A891" s="76"/>
      <c r="B891" s="76"/>
      <c r="C891" s="76"/>
      <c r="D891" s="76"/>
      <c r="E891" s="76"/>
      <c r="F891" s="78"/>
      <c r="G891" s="76"/>
      <c r="H891" s="76"/>
      <c r="I891" s="76"/>
      <c r="J891" s="76"/>
      <c r="K891" s="76"/>
      <c r="L891" s="76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  <c r="Z891" s="76"/>
    </row>
    <row r="892" spans="1:26" ht="12" customHeight="1" x14ac:dyDescent="0.25">
      <c r="A892" s="76"/>
      <c r="B892" s="76"/>
      <c r="C892" s="76"/>
      <c r="D892" s="76"/>
      <c r="E892" s="76"/>
      <c r="F892" s="78"/>
      <c r="G892" s="76"/>
      <c r="H892" s="76"/>
      <c r="I892" s="76"/>
      <c r="J892" s="76"/>
      <c r="K892" s="76"/>
      <c r="L892" s="76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  <c r="Z892" s="76"/>
    </row>
    <row r="893" spans="1:26" ht="12" customHeight="1" x14ac:dyDescent="0.25">
      <c r="A893" s="76"/>
      <c r="B893" s="76"/>
      <c r="C893" s="76"/>
      <c r="D893" s="76"/>
      <c r="E893" s="76"/>
      <c r="F893" s="78"/>
      <c r="G893" s="76"/>
      <c r="H893" s="76"/>
      <c r="I893" s="76"/>
      <c r="J893" s="76"/>
      <c r="K893" s="76"/>
      <c r="L893" s="76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  <c r="Z893" s="76"/>
    </row>
    <row r="894" spans="1:26" ht="12" customHeight="1" x14ac:dyDescent="0.25">
      <c r="A894" s="76"/>
      <c r="B894" s="76"/>
      <c r="C894" s="76"/>
      <c r="D894" s="76"/>
      <c r="E894" s="76"/>
      <c r="F894" s="78"/>
      <c r="G894" s="76"/>
      <c r="H894" s="76"/>
      <c r="I894" s="76"/>
      <c r="J894" s="76"/>
      <c r="K894" s="76"/>
      <c r="L894" s="76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  <c r="Z894" s="76"/>
    </row>
    <row r="895" spans="1:26" ht="12" customHeight="1" x14ac:dyDescent="0.25">
      <c r="A895" s="76"/>
      <c r="B895" s="76"/>
      <c r="C895" s="76"/>
      <c r="D895" s="76"/>
      <c r="E895" s="76"/>
      <c r="F895" s="78"/>
      <c r="G895" s="76"/>
      <c r="H895" s="76"/>
      <c r="I895" s="76"/>
      <c r="J895" s="76"/>
      <c r="K895" s="76"/>
      <c r="L895" s="76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  <c r="Z895" s="76"/>
    </row>
    <row r="896" spans="1:26" ht="12" customHeight="1" x14ac:dyDescent="0.25">
      <c r="A896" s="76"/>
      <c r="B896" s="76"/>
      <c r="C896" s="76"/>
      <c r="D896" s="76"/>
      <c r="E896" s="76"/>
      <c r="F896" s="78"/>
      <c r="G896" s="76"/>
      <c r="H896" s="76"/>
      <c r="I896" s="76"/>
      <c r="J896" s="76"/>
      <c r="K896" s="76"/>
      <c r="L896" s="76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  <c r="Z896" s="76"/>
    </row>
    <row r="897" spans="1:26" ht="12" customHeight="1" x14ac:dyDescent="0.25">
      <c r="A897" s="76"/>
      <c r="B897" s="76"/>
      <c r="C897" s="76"/>
      <c r="D897" s="76"/>
      <c r="E897" s="76"/>
      <c r="F897" s="78"/>
      <c r="G897" s="76"/>
      <c r="H897" s="76"/>
      <c r="I897" s="76"/>
      <c r="J897" s="76"/>
      <c r="K897" s="76"/>
      <c r="L897" s="76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  <c r="Z897" s="76"/>
    </row>
    <row r="898" spans="1:26" ht="12" customHeight="1" x14ac:dyDescent="0.25">
      <c r="A898" s="76"/>
      <c r="B898" s="76"/>
      <c r="C898" s="76"/>
      <c r="D898" s="76"/>
      <c r="E898" s="76"/>
      <c r="F898" s="78"/>
      <c r="G898" s="76"/>
      <c r="H898" s="76"/>
      <c r="I898" s="76"/>
      <c r="J898" s="76"/>
      <c r="K898" s="76"/>
      <c r="L898" s="76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  <c r="Z898" s="76"/>
    </row>
    <row r="899" spans="1:26" ht="12" customHeight="1" x14ac:dyDescent="0.25">
      <c r="A899" s="76"/>
      <c r="B899" s="76"/>
      <c r="C899" s="76"/>
      <c r="D899" s="76"/>
      <c r="E899" s="76"/>
      <c r="F899" s="78"/>
      <c r="G899" s="76"/>
      <c r="H899" s="76"/>
      <c r="I899" s="76"/>
      <c r="J899" s="76"/>
      <c r="K899" s="76"/>
      <c r="L899" s="76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  <c r="Z899" s="76"/>
    </row>
    <row r="900" spans="1:26" ht="12" customHeight="1" x14ac:dyDescent="0.25">
      <c r="A900" s="76"/>
      <c r="B900" s="76"/>
      <c r="C900" s="76"/>
      <c r="D900" s="76"/>
      <c r="E900" s="76"/>
      <c r="F900" s="78"/>
      <c r="G900" s="76"/>
      <c r="H900" s="76"/>
      <c r="I900" s="76"/>
      <c r="J900" s="76"/>
      <c r="K900" s="76"/>
      <c r="L900" s="76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  <c r="Z900" s="76"/>
    </row>
    <row r="901" spans="1:26" ht="12" customHeight="1" x14ac:dyDescent="0.25">
      <c r="A901" s="76"/>
      <c r="B901" s="76"/>
      <c r="C901" s="76"/>
      <c r="D901" s="76"/>
      <c r="E901" s="76"/>
      <c r="F901" s="78"/>
      <c r="G901" s="76"/>
      <c r="H901" s="76"/>
      <c r="I901" s="76"/>
      <c r="J901" s="76"/>
      <c r="K901" s="76"/>
      <c r="L901" s="76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  <c r="Z901" s="76"/>
    </row>
    <row r="902" spans="1:26" ht="12" customHeight="1" x14ac:dyDescent="0.25">
      <c r="A902" s="76"/>
      <c r="B902" s="76"/>
      <c r="C902" s="76"/>
      <c r="D902" s="76"/>
      <c r="E902" s="76"/>
      <c r="F902" s="78"/>
      <c r="G902" s="76"/>
      <c r="H902" s="76"/>
      <c r="I902" s="76"/>
      <c r="J902" s="76"/>
      <c r="K902" s="76"/>
      <c r="L902" s="76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  <c r="Z902" s="76"/>
    </row>
    <row r="903" spans="1:26" ht="12" customHeight="1" x14ac:dyDescent="0.25">
      <c r="A903" s="76"/>
      <c r="B903" s="76"/>
      <c r="C903" s="76"/>
      <c r="D903" s="76"/>
      <c r="E903" s="76"/>
      <c r="F903" s="78"/>
      <c r="G903" s="76"/>
      <c r="H903" s="76"/>
      <c r="I903" s="76"/>
      <c r="J903" s="76"/>
      <c r="K903" s="76"/>
      <c r="L903" s="76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  <c r="Z903" s="76"/>
    </row>
    <row r="904" spans="1:26" ht="12" customHeight="1" x14ac:dyDescent="0.25">
      <c r="A904" s="76"/>
      <c r="B904" s="76"/>
      <c r="C904" s="76"/>
      <c r="D904" s="76"/>
      <c r="E904" s="76"/>
      <c r="F904" s="78"/>
      <c r="G904" s="76"/>
      <c r="H904" s="76"/>
      <c r="I904" s="76"/>
      <c r="J904" s="76"/>
      <c r="K904" s="76"/>
      <c r="L904" s="76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  <c r="Z904" s="76"/>
    </row>
    <row r="905" spans="1:26" ht="12" customHeight="1" x14ac:dyDescent="0.25">
      <c r="A905" s="76"/>
      <c r="B905" s="76"/>
      <c r="C905" s="76"/>
      <c r="D905" s="76"/>
      <c r="E905" s="76"/>
      <c r="F905" s="78"/>
      <c r="G905" s="76"/>
      <c r="H905" s="76"/>
      <c r="I905" s="76"/>
      <c r="J905" s="76"/>
      <c r="K905" s="76"/>
      <c r="L905" s="76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  <c r="Z905" s="76"/>
    </row>
    <row r="906" spans="1:26" ht="12" customHeight="1" x14ac:dyDescent="0.25">
      <c r="A906" s="76"/>
      <c r="B906" s="76"/>
      <c r="C906" s="76"/>
      <c r="D906" s="76"/>
      <c r="E906" s="76"/>
      <c r="F906" s="78"/>
      <c r="G906" s="76"/>
      <c r="H906" s="76"/>
      <c r="I906" s="76"/>
      <c r="J906" s="76"/>
      <c r="K906" s="76"/>
      <c r="L906" s="76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  <c r="Z906" s="76"/>
    </row>
    <row r="907" spans="1:26" ht="12" customHeight="1" x14ac:dyDescent="0.25">
      <c r="A907" s="76"/>
      <c r="B907" s="76"/>
      <c r="C907" s="76"/>
      <c r="D907" s="76"/>
      <c r="E907" s="76"/>
      <c r="F907" s="78"/>
      <c r="G907" s="76"/>
      <c r="H907" s="76"/>
      <c r="I907" s="76"/>
      <c r="J907" s="76"/>
      <c r="K907" s="76"/>
      <c r="L907" s="76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  <c r="Z907" s="76"/>
    </row>
    <row r="908" spans="1:26" ht="12" customHeight="1" x14ac:dyDescent="0.25">
      <c r="A908" s="76"/>
      <c r="B908" s="76"/>
      <c r="C908" s="76"/>
      <c r="D908" s="76"/>
      <c r="E908" s="76"/>
      <c r="F908" s="78"/>
      <c r="G908" s="76"/>
      <c r="H908" s="76"/>
      <c r="I908" s="76"/>
      <c r="J908" s="76"/>
      <c r="K908" s="76"/>
      <c r="L908" s="76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  <c r="Z908" s="76"/>
    </row>
    <row r="909" spans="1:26" ht="12" customHeight="1" x14ac:dyDescent="0.25">
      <c r="A909" s="76"/>
      <c r="B909" s="76"/>
      <c r="C909" s="76"/>
      <c r="D909" s="76"/>
      <c r="E909" s="76"/>
      <c r="F909" s="78"/>
      <c r="G909" s="76"/>
      <c r="H909" s="76"/>
      <c r="I909" s="76"/>
      <c r="J909" s="76"/>
      <c r="K909" s="76"/>
      <c r="L909" s="76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  <c r="Z909" s="76"/>
    </row>
    <row r="910" spans="1:26" ht="12" customHeight="1" x14ac:dyDescent="0.25">
      <c r="A910" s="76"/>
      <c r="B910" s="76"/>
      <c r="C910" s="76"/>
      <c r="D910" s="76"/>
      <c r="E910" s="76"/>
      <c r="F910" s="78"/>
      <c r="G910" s="76"/>
      <c r="H910" s="76"/>
      <c r="I910" s="76"/>
      <c r="J910" s="76"/>
      <c r="K910" s="76"/>
      <c r="L910" s="76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  <c r="Z910" s="76"/>
    </row>
    <row r="911" spans="1:26" ht="12" customHeight="1" x14ac:dyDescent="0.25">
      <c r="A911" s="76"/>
      <c r="B911" s="76"/>
      <c r="C911" s="76"/>
      <c r="D911" s="76"/>
      <c r="E911" s="76"/>
      <c r="F911" s="78"/>
      <c r="G911" s="76"/>
      <c r="H911" s="76"/>
      <c r="I911" s="76"/>
      <c r="J911" s="76"/>
      <c r="K911" s="76"/>
      <c r="L911" s="76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  <c r="Z911" s="76"/>
    </row>
    <row r="912" spans="1:26" ht="12" customHeight="1" x14ac:dyDescent="0.25">
      <c r="A912" s="76"/>
      <c r="B912" s="76"/>
      <c r="C912" s="76"/>
      <c r="D912" s="76"/>
      <c r="E912" s="76"/>
      <c r="F912" s="78"/>
      <c r="G912" s="76"/>
      <c r="H912" s="76"/>
      <c r="I912" s="76"/>
      <c r="J912" s="76"/>
      <c r="K912" s="76"/>
      <c r="L912" s="76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  <c r="Z912" s="76"/>
    </row>
    <row r="913" spans="1:26" ht="12" customHeight="1" x14ac:dyDescent="0.25">
      <c r="A913" s="76"/>
      <c r="B913" s="76"/>
      <c r="C913" s="76"/>
      <c r="D913" s="76"/>
      <c r="E913" s="76"/>
      <c r="F913" s="78"/>
      <c r="G913" s="76"/>
      <c r="H913" s="76"/>
      <c r="I913" s="76"/>
      <c r="J913" s="76"/>
      <c r="K913" s="76"/>
      <c r="L913" s="76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  <c r="Z913" s="76"/>
    </row>
    <row r="914" spans="1:26" ht="12" customHeight="1" x14ac:dyDescent="0.25">
      <c r="A914" s="76"/>
      <c r="B914" s="76"/>
      <c r="C914" s="76"/>
      <c r="D914" s="76"/>
      <c r="E914" s="76"/>
      <c r="F914" s="78"/>
      <c r="G914" s="76"/>
      <c r="H914" s="76"/>
      <c r="I914" s="76"/>
      <c r="J914" s="76"/>
      <c r="K914" s="76"/>
      <c r="L914" s="76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  <c r="Z914" s="76"/>
    </row>
    <row r="915" spans="1:26" ht="12" customHeight="1" x14ac:dyDescent="0.25">
      <c r="A915" s="76"/>
      <c r="B915" s="76"/>
      <c r="C915" s="76"/>
      <c r="D915" s="76"/>
      <c r="E915" s="76"/>
      <c r="F915" s="78"/>
      <c r="G915" s="76"/>
      <c r="H915" s="76"/>
      <c r="I915" s="76"/>
      <c r="J915" s="76"/>
      <c r="K915" s="76"/>
      <c r="L915" s="76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  <c r="Z915" s="76"/>
    </row>
    <row r="916" spans="1:26" ht="12" customHeight="1" x14ac:dyDescent="0.25">
      <c r="A916" s="76"/>
      <c r="B916" s="76"/>
      <c r="C916" s="76"/>
      <c r="D916" s="76"/>
      <c r="E916" s="76"/>
      <c r="F916" s="78"/>
      <c r="G916" s="76"/>
      <c r="H916" s="76"/>
      <c r="I916" s="76"/>
      <c r="J916" s="76"/>
      <c r="K916" s="76"/>
      <c r="L916" s="76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  <c r="Z916" s="76"/>
    </row>
    <row r="917" spans="1:26" ht="12" customHeight="1" x14ac:dyDescent="0.25">
      <c r="A917" s="76"/>
      <c r="B917" s="76"/>
      <c r="C917" s="76"/>
      <c r="D917" s="76"/>
      <c r="E917" s="76"/>
      <c r="F917" s="78"/>
      <c r="G917" s="76"/>
      <c r="H917" s="76"/>
      <c r="I917" s="76"/>
      <c r="J917" s="76"/>
      <c r="K917" s="76"/>
      <c r="L917" s="76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  <c r="Z917" s="76"/>
    </row>
    <row r="918" spans="1:26" ht="12" customHeight="1" x14ac:dyDescent="0.25">
      <c r="A918" s="76"/>
      <c r="B918" s="76"/>
      <c r="C918" s="76"/>
      <c r="D918" s="76"/>
      <c r="E918" s="76"/>
      <c r="F918" s="78"/>
      <c r="G918" s="76"/>
      <c r="H918" s="76"/>
      <c r="I918" s="76"/>
      <c r="J918" s="76"/>
      <c r="K918" s="76"/>
      <c r="L918" s="76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  <c r="Z918" s="76"/>
    </row>
    <row r="919" spans="1:26" ht="12" customHeight="1" x14ac:dyDescent="0.25">
      <c r="A919" s="76"/>
      <c r="B919" s="76"/>
      <c r="C919" s="76"/>
      <c r="D919" s="76"/>
      <c r="E919" s="76"/>
      <c r="F919" s="78"/>
      <c r="G919" s="76"/>
      <c r="H919" s="76"/>
      <c r="I919" s="76"/>
      <c r="J919" s="76"/>
      <c r="K919" s="76"/>
      <c r="L919" s="76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  <c r="Z919" s="76"/>
    </row>
    <row r="920" spans="1:26" ht="12" customHeight="1" x14ac:dyDescent="0.25">
      <c r="A920" s="76"/>
      <c r="B920" s="76"/>
      <c r="C920" s="76"/>
      <c r="D920" s="76"/>
      <c r="E920" s="76"/>
      <c r="F920" s="78"/>
      <c r="G920" s="76"/>
      <c r="H920" s="76"/>
      <c r="I920" s="76"/>
      <c r="J920" s="76"/>
      <c r="K920" s="76"/>
      <c r="L920" s="76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  <c r="Z920" s="76"/>
    </row>
    <row r="921" spans="1:26" ht="12" customHeight="1" x14ac:dyDescent="0.25">
      <c r="A921" s="76"/>
      <c r="B921" s="76"/>
      <c r="C921" s="76"/>
      <c r="D921" s="76"/>
      <c r="E921" s="76"/>
      <c r="F921" s="78"/>
      <c r="G921" s="76"/>
      <c r="H921" s="76"/>
      <c r="I921" s="76"/>
      <c r="J921" s="76"/>
      <c r="K921" s="76"/>
      <c r="L921" s="76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  <c r="Z921" s="76"/>
    </row>
    <row r="922" spans="1:26" ht="12" customHeight="1" x14ac:dyDescent="0.25">
      <c r="A922" s="76"/>
      <c r="B922" s="76"/>
      <c r="C922" s="76"/>
      <c r="D922" s="76"/>
      <c r="E922" s="76"/>
      <c r="F922" s="78"/>
      <c r="G922" s="76"/>
      <c r="H922" s="76"/>
      <c r="I922" s="76"/>
      <c r="J922" s="76"/>
      <c r="K922" s="76"/>
      <c r="L922" s="76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  <c r="Z922" s="76"/>
    </row>
    <row r="923" spans="1:26" ht="12" customHeight="1" x14ac:dyDescent="0.25">
      <c r="A923" s="76"/>
      <c r="B923" s="76"/>
      <c r="C923" s="76"/>
      <c r="D923" s="76"/>
      <c r="E923" s="76"/>
      <c r="F923" s="78"/>
      <c r="G923" s="76"/>
      <c r="H923" s="76"/>
      <c r="I923" s="76"/>
      <c r="J923" s="76"/>
      <c r="K923" s="76"/>
      <c r="L923" s="76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  <c r="Z923" s="76"/>
    </row>
    <row r="924" spans="1:26" ht="12" customHeight="1" x14ac:dyDescent="0.25">
      <c r="A924" s="76"/>
      <c r="B924" s="76"/>
      <c r="C924" s="76"/>
      <c r="D924" s="76"/>
      <c r="E924" s="76"/>
      <c r="F924" s="78"/>
      <c r="G924" s="76"/>
      <c r="H924" s="76"/>
      <c r="I924" s="76"/>
      <c r="J924" s="76"/>
      <c r="K924" s="76"/>
      <c r="L924" s="76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  <c r="Z924" s="76"/>
    </row>
    <row r="925" spans="1:26" ht="12" customHeight="1" x14ac:dyDescent="0.25">
      <c r="A925" s="76"/>
      <c r="B925" s="76"/>
      <c r="C925" s="76"/>
      <c r="D925" s="76"/>
      <c r="E925" s="76"/>
      <c r="F925" s="78"/>
      <c r="G925" s="76"/>
      <c r="H925" s="76"/>
      <c r="I925" s="76"/>
      <c r="J925" s="76"/>
      <c r="K925" s="76"/>
      <c r="L925" s="76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  <c r="Z925" s="76"/>
    </row>
    <row r="926" spans="1:26" ht="12" customHeight="1" x14ac:dyDescent="0.25">
      <c r="A926" s="76"/>
      <c r="B926" s="76"/>
      <c r="C926" s="76"/>
      <c r="D926" s="76"/>
      <c r="E926" s="76"/>
      <c r="F926" s="78"/>
      <c r="G926" s="76"/>
      <c r="H926" s="76"/>
      <c r="I926" s="76"/>
      <c r="J926" s="76"/>
      <c r="K926" s="76"/>
      <c r="L926" s="76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  <c r="Z926" s="76"/>
    </row>
    <row r="927" spans="1:26" ht="12" customHeight="1" x14ac:dyDescent="0.25">
      <c r="A927" s="76"/>
      <c r="B927" s="76"/>
      <c r="C927" s="76"/>
      <c r="D927" s="76"/>
      <c r="E927" s="76"/>
      <c r="F927" s="78"/>
      <c r="G927" s="76"/>
      <c r="H927" s="76"/>
      <c r="I927" s="76"/>
      <c r="J927" s="76"/>
      <c r="K927" s="76"/>
      <c r="L927" s="76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  <c r="Z927" s="76"/>
    </row>
    <row r="928" spans="1:26" ht="12" customHeight="1" x14ac:dyDescent="0.25">
      <c r="A928" s="76"/>
      <c r="B928" s="76"/>
      <c r="C928" s="76"/>
      <c r="D928" s="76"/>
      <c r="E928" s="76"/>
      <c r="F928" s="78"/>
      <c r="G928" s="76"/>
      <c r="H928" s="76"/>
      <c r="I928" s="76"/>
      <c r="J928" s="76"/>
      <c r="K928" s="76"/>
      <c r="L928" s="76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  <c r="Z928" s="76"/>
    </row>
    <row r="929" spans="1:26" ht="12" customHeight="1" x14ac:dyDescent="0.25">
      <c r="A929" s="76"/>
      <c r="B929" s="76"/>
      <c r="C929" s="76"/>
      <c r="D929" s="76"/>
      <c r="E929" s="76"/>
      <c r="F929" s="78"/>
      <c r="G929" s="76"/>
      <c r="H929" s="76"/>
      <c r="I929" s="76"/>
      <c r="J929" s="76"/>
      <c r="K929" s="76"/>
      <c r="L929" s="76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  <c r="Z929" s="76"/>
    </row>
    <row r="930" spans="1:26" ht="12" customHeight="1" x14ac:dyDescent="0.25">
      <c r="A930" s="76"/>
      <c r="B930" s="76"/>
      <c r="C930" s="76"/>
      <c r="D930" s="76"/>
      <c r="E930" s="76"/>
      <c r="F930" s="78"/>
      <c r="G930" s="76"/>
      <c r="H930" s="76"/>
      <c r="I930" s="76"/>
      <c r="J930" s="76"/>
      <c r="K930" s="76"/>
      <c r="L930" s="76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  <c r="Z930" s="76"/>
    </row>
    <row r="931" spans="1:26" ht="12" customHeight="1" x14ac:dyDescent="0.25">
      <c r="A931" s="76"/>
      <c r="B931" s="76"/>
      <c r="C931" s="76"/>
      <c r="D931" s="76"/>
      <c r="E931" s="76"/>
      <c r="F931" s="78"/>
      <c r="G931" s="76"/>
      <c r="H931" s="76"/>
      <c r="I931" s="76"/>
      <c r="J931" s="76"/>
      <c r="K931" s="76"/>
      <c r="L931" s="76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  <c r="Z931" s="76"/>
    </row>
    <row r="932" spans="1:26" ht="12" customHeight="1" x14ac:dyDescent="0.25">
      <c r="A932" s="76"/>
      <c r="B932" s="76"/>
      <c r="C932" s="76"/>
      <c r="D932" s="76"/>
      <c r="E932" s="76"/>
      <c r="F932" s="78"/>
      <c r="G932" s="76"/>
      <c r="H932" s="76"/>
      <c r="I932" s="76"/>
      <c r="J932" s="76"/>
      <c r="K932" s="76"/>
      <c r="L932" s="76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  <c r="Z932" s="76"/>
    </row>
    <row r="933" spans="1:26" ht="12" customHeight="1" x14ac:dyDescent="0.25">
      <c r="A933" s="76"/>
      <c r="B933" s="76"/>
      <c r="C933" s="76"/>
      <c r="D933" s="76"/>
      <c r="E933" s="76"/>
      <c r="F933" s="78"/>
      <c r="G933" s="76"/>
      <c r="H933" s="76"/>
      <c r="I933" s="76"/>
      <c r="J933" s="76"/>
      <c r="K933" s="76"/>
      <c r="L933" s="76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  <c r="Z933" s="76"/>
    </row>
    <row r="934" spans="1:26" ht="12" customHeight="1" x14ac:dyDescent="0.25">
      <c r="A934" s="76"/>
      <c r="B934" s="76"/>
      <c r="C934" s="76"/>
      <c r="D934" s="76"/>
      <c r="E934" s="76"/>
      <c r="F934" s="78"/>
      <c r="G934" s="76"/>
      <c r="H934" s="76"/>
      <c r="I934" s="76"/>
      <c r="J934" s="76"/>
      <c r="K934" s="76"/>
      <c r="L934" s="76"/>
      <c r="M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  <c r="Z934" s="76"/>
    </row>
    <row r="935" spans="1:26" ht="12" customHeight="1" x14ac:dyDescent="0.25">
      <c r="A935" s="76"/>
      <c r="B935" s="76"/>
      <c r="C935" s="76"/>
      <c r="D935" s="76"/>
      <c r="E935" s="76"/>
      <c r="F935" s="78"/>
      <c r="G935" s="76"/>
      <c r="H935" s="76"/>
      <c r="I935" s="76"/>
      <c r="J935" s="76"/>
      <c r="K935" s="76"/>
      <c r="L935" s="76"/>
      <c r="M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  <c r="Z935" s="76"/>
    </row>
    <row r="936" spans="1:26" ht="12" customHeight="1" x14ac:dyDescent="0.25">
      <c r="A936" s="76"/>
      <c r="B936" s="76"/>
      <c r="C936" s="76"/>
      <c r="D936" s="76"/>
      <c r="E936" s="76"/>
      <c r="F936" s="78"/>
      <c r="G936" s="76"/>
      <c r="H936" s="76"/>
      <c r="I936" s="76"/>
      <c r="J936" s="76"/>
      <c r="K936" s="76"/>
      <c r="L936" s="76"/>
      <c r="M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  <c r="Z936" s="76"/>
    </row>
    <row r="937" spans="1:26" ht="12" customHeight="1" x14ac:dyDescent="0.25">
      <c r="A937" s="76"/>
      <c r="B937" s="76"/>
      <c r="C937" s="76"/>
      <c r="D937" s="76"/>
      <c r="E937" s="76"/>
      <c r="F937" s="78"/>
      <c r="G937" s="76"/>
      <c r="H937" s="76"/>
      <c r="I937" s="76"/>
      <c r="J937" s="76"/>
      <c r="K937" s="76"/>
      <c r="L937" s="76"/>
      <c r="M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  <c r="Z937" s="76"/>
    </row>
    <row r="938" spans="1:26" ht="12" customHeight="1" x14ac:dyDescent="0.25">
      <c r="A938" s="76"/>
      <c r="B938" s="76"/>
      <c r="C938" s="76"/>
      <c r="D938" s="76"/>
      <c r="E938" s="76"/>
      <c r="F938" s="78"/>
      <c r="G938" s="76"/>
      <c r="H938" s="76"/>
      <c r="I938" s="76"/>
      <c r="J938" s="76"/>
      <c r="K938" s="76"/>
      <c r="L938" s="76"/>
      <c r="M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  <c r="Z938" s="76"/>
    </row>
    <row r="939" spans="1:26" ht="12" customHeight="1" x14ac:dyDescent="0.25">
      <c r="A939" s="76"/>
      <c r="B939" s="76"/>
      <c r="C939" s="76"/>
      <c r="D939" s="76"/>
      <c r="E939" s="76"/>
      <c r="F939" s="78"/>
      <c r="G939" s="76"/>
      <c r="H939" s="76"/>
      <c r="I939" s="76"/>
      <c r="J939" s="76"/>
      <c r="K939" s="76"/>
      <c r="L939" s="76"/>
      <c r="M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  <c r="Z939" s="76"/>
    </row>
    <row r="940" spans="1:26" ht="12" customHeight="1" x14ac:dyDescent="0.25">
      <c r="A940" s="76"/>
      <c r="B940" s="76"/>
      <c r="C940" s="76"/>
      <c r="D940" s="76"/>
      <c r="E940" s="76"/>
      <c r="F940" s="78"/>
      <c r="G940" s="76"/>
      <c r="H940" s="76"/>
      <c r="I940" s="76"/>
      <c r="J940" s="76"/>
      <c r="K940" s="76"/>
      <c r="L940" s="76"/>
      <c r="M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  <c r="Z940" s="76"/>
    </row>
    <row r="941" spans="1:26" ht="12" customHeight="1" x14ac:dyDescent="0.25">
      <c r="A941" s="76"/>
      <c r="B941" s="76"/>
      <c r="C941" s="76"/>
      <c r="D941" s="76"/>
      <c r="E941" s="76"/>
      <c r="F941" s="78"/>
      <c r="G941" s="76"/>
      <c r="H941" s="76"/>
      <c r="I941" s="76"/>
      <c r="J941" s="76"/>
      <c r="K941" s="76"/>
      <c r="L941" s="76"/>
      <c r="M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  <c r="Z941" s="76"/>
    </row>
    <row r="942" spans="1:26" ht="12" customHeight="1" x14ac:dyDescent="0.25">
      <c r="A942" s="76"/>
      <c r="B942" s="76"/>
      <c r="C942" s="76"/>
      <c r="D942" s="76"/>
      <c r="E942" s="76"/>
      <c r="F942" s="78"/>
      <c r="G942" s="76"/>
      <c r="H942" s="76"/>
      <c r="I942" s="76"/>
      <c r="J942" s="76"/>
      <c r="K942" s="76"/>
      <c r="L942" s="76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  <c r="Z942" s="76"/>
    </row>
    <row r="943" spans="1:26" ht="12" customHeight="1" x14ac:dyDescent="0.25">
      <c r="A943" s="76"/>
      <c r="B943" s="76"/>
      <c r="C943" s="76"/>
      <c r="D943" s="76"/>
      <c r="E943" s="76"/>
      <c r="F943" s="78"/>
      <c r="G943" s="76"/>
      <c r="H943" s="76"/>
      <c r="I943" s="76"/>
      <c r="J943" s="76"/>
      <c r="K943" s="76"/>
      <c r="L943" s="76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  <c r="Z943" s="76"/>
    </row>
    <row r="944" spans="1:26" ht="12" customHeight="1" x14ac:dyDescent="0.25">
      <c r="A944" s="76"/>
      <c r="B944" s="76"/>
      <c r="C944" s="76"/>
      <c r="D944" s="76"/>
      <c r="E944" s="76"/>
      <c r="F944" s="78"/>
      <c r="G944" s="76"/>
      <c r="H944" s="76"/>
      <c r="I944" s="76"/>
      <c r="J944" s="76"/>
      <c r="K944" s="76"/>
      <c r="L944" s="76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  <c r="Z944" s="76"/>
    </row>
    <row r="945" spans="1:26" ht="12" customHeight="1" x14ac:dyDescent="0.25">
      <c r="A945" s="76"/>
      <c r="B945" s="76"/>
      <c r="C945" s="76"/>
      <c r="D945" s="76"/>
      <c r="E945" s="76"/>
      <c r="F945" s="78"/>
      <c r="G945" s="76"/>
      <c r="H945" s="76"/>
      <c r="I945" s="76"/>
      <c r="J945" s="76"/>
      <c r="K945" s="76"/>
      <c r="L945" s="76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  <c r="Z945" s="76"/>
    </row>
    <row r="946" spans="1:26" ht="12" customHeight="1" x14ac:dyDescent="0.25">
      <c r="A946" s="76"/>
      <c r="B946" s="76"/>
      <c r="C946" s="76"/>
      <c r="D946" s="76"/>
      <c r="E946" s="76"/>
      <c r="F946" s="78"/>
      <c r="G946" s="76"/>
      <c r="H946" s="76"/>
      <c r="I946" s="76"/>
      <c r="J946" s="76"/>
      <c r="K946" s="76"/>
      <c r="L946" s="76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  <c r="Z946" s="76"/>
    </row>
    <row r="947" spans="1:26" ht="12" customHeight="1" x14ac:dyDescent="0.25">
      <c r="A947" s="76"/>
      <c r="B947" s="76"/>
      <c r="C947" s="76"/>
      <c r="D947" s="76"/>
      <c r="E947" s="76"/>
      <c r="F947" s="78"/>
      <c r="G947" s="76"/>
      <c r="H947" s="76"/>
      <c r="I947" s="76"/>
      <c r="J947" s="76"/>
      <c r="K947" s="76"/>
      <c r="L947" s="76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  <c r="Z947" s="76"/>
    </row>
    <row r="948" spans="1:26" ht="12" customHeight="1" x14ac:dyDescent="0.25">
      <c r="A948" s="76"/>
      <c r="B948" s="76"/>
      <c r="C948" s="76"/>
      <c r="D948" s="76"/>
      <c r="E948" s="76"/>
      <c r="F948" s="78"/>
      <c r="G948" s="76"/>
      <c r="H948" s="76"/>
      <c r="I948" s="76"/>
      <c r="J948" s="76"/>
      <c r="K948" s="76"/>
      <c r="L948" s="76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  <c r="Z948" s="76"/>
    </row>
    <row r="949" spans="1:26" ht="12" customHeight="1" x14ac:dyDescent="0.25">
      <c r="A949" s="76"/>
      <c r="B949" s="76"/>
      <c r="C949" s="76"/>
      <c r="D949" s="76"/>
      <c r="E949" s="76"/>
      <c r="F949" s="78"/>
      <c r="G949" s="76"/>
      <c r="H949" s="76"/>
      <c r="I949" s="76"/>
      <c r="J949" s="76"/>
      <c r="K949" s="76"/>
      <c r="L949" s="76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  <c r="Z949" s="76"/>
    </row>
    <row r="950" spans="1:26" ht="12" customHeight="1" x14ac:dyDescent="0.25">
      <c r="A950" s="76"/>
      <c r="B950" s="76"/>
      <c r="C950" s="76"/>
      <c r="D950" s="76"/>
      <c r="E950" s="76"/>
      <c r="F950" s="78"/>
      <c r="G950" s="76"/>
      <c r="H950" s="76"/>
      <c r="I950" s="76"/>
      <c r="J950" s="76"/>
      <c r="K950" s="76"/>
      <c r="L950" s="76"/>
      <c r="O950" s="77"/>
      <c r="Q950" s="77"/>
      <c r="R950" s="77"/>
      <c r="S950" s="77"/>
      <c r="T950" s="77"/>
      <c r="U950" s="77"/>
      <c r="V950" s="77"/>
      <c r="W950" s="77"/>
      <c r="X950" s="77"/>
      <c r="Y950" s="77"/>
      <c r="Z950" s="76"/>
    </row>
    <row r="951" spans="1:26" ht="12" customHeight="1" x14ac:dyDescent="0.25">
      <c r="A951" s="76"/>
      <c r="B951" s="76"/>
      <c r="C951" s="76"/>
      <c r="D951" s="76"/>
      <c r="E951" s="76"/>
      <c r="F951" s="78"/>
      <c r="G951" s="76"/>
      <c r="H951" s="76"/>
      <c r="I951" s="76"/>
      <c r="J951" s="76"/>
      <c r="K951" s="76"/>
      <c r="L951" s="76"/>
      <c r="O951" s="77"/>
      <c r="Q951" s="77"/>
      <c r="R951" s="77"/>
      <c r="S951" s="77"/>
      <c r="T951" s="77"/>
      <c r="U951" s="77"/>
      <c r="V951" s="77"/>
      <c r="W951" s="77"/>
      <c r="X951" s="77"/>
      <c r="Y951" s="77"/>
      <c r="Z951" s="76"/>
    </row>
    <row r="952" spans="1:26" ht="12" customHeight="1" x14ac:dyDescent="0.25">
      <c r="A952" s="76"/>
      <c r="B952" s="76"/>
      <c r="C952" s="76"/>
      <c r="D952" s="76"/>
      <c r="E952" s="76"/>
      <c r="F952" s="78"/>
      <c r="G952" s="76"/>
      <c r="H952" s="76"/>
      <c r="I952" s="76"/>
      <c r="J952" s="76"/>
      <c r="K952" s="76"/>
      <c r="L952" s="76"/>
      <c r="O952" s="77"/>
      <c r="Q952" s="77"/>
      <c r="R952" s="77"/>
      <c r="S952" s="77"/>
      <c r="T952" s="77"/>
      <c r="U952" s="77"/>
      <c r="V952" s="77"/>
      <c r="W952" s="77"/>
      <c r="X952" s="77"/>
      <c r="Y952" s="77"/>
      <c r="Z952" s="76"/>
    </row>
    <row r="953" spans="1:26" ht="12" customHeight="1" x14ac:dyDescent="0.25">
      <c r="A953" s="76"/>
      <c r="B953" s="76"/>
      <c r="C953" s="76"/>
      <c r="D953" s="76"/>
      <c r="E953" s="76"/>
      <c r="F953" s="76"/>
      <c r="G953" s="76"/>
      <c r="H953" s="76"/>
      <c r="I953" s="76"/>
      <c r="J953" s="76"/>
      <c r="K953" s="76"/>
      <c r="L953" s="76"/>
      <c r="O953" s="77"/>
      <c r="Q953" s="77"/>
      <c r="R953" s="77"/>
      <c r="S953" s="77"/>
      <c r="T953" s="77"/>
      <c r="U953" s="77"/>
      <c r="V953" s="77"/>
      <c r="W953" s="77"/>
      <c r="X953" s="77"/>
      <c r="Y953" s="77"/>
      <c r="Z953" s="76"/>
    </row>
    <row r="954" spans="1:26" ht="12" customHeight="1" x14ac:dyDescent="0.25">
      <c r="A954" s="76"/>
      <c r="B954" s="76"/>
      <c r="C954" s="76"/>
      <c r="D954" s="76"/>
      <c r="E954" s="76"/>
      <c r="F954" s="76"/>
      <c r="G954" s="76"/>
      <c r="H954" s="76"/>
      <c r="I954" s="76"/>
      <c r="J954" s="76"/>
      <c r="K954" s="76"/>
      <c r="L954" s="76"/>
      <c r="O954" s="77"/>
      <c r="Q954" s="77"/>
      <c r="R954" s="77"/>
      <c r="S954" s="77"/>
      <c r="T954" s="77"/>
      <c r="V954" s="77"/>
      <c r="W954" s="77"/>
      <c r="X954" s="77"/>
      <c r="Y954" s="77"/>
      <c r="Z954" s="76"/>
    </row>
    <row r="955" spans="1:26" ht="12" customHeight="1" x14ac:dyDescent="0.25">
      <c r="A955" s="76"/>
      <c r="B955" s="76"/>
      <c r="C955" s="76"/>
      <c r="D955" s="76"/>
      <c r="E955" s="76"/>
      <c r="F955" s="76"/>
      <c r="G955" s="76"/>
      <c r="H955" s="76"/>
      <c r="I955" s="76"/>
      <c r="J955" s="76"/>
      <c r="K955" s="76"/>
      <c r="L955" s="76"/>
      <c r="O955" s="77"/>
      <c r="Q955" s="77"/>
      <c r="R955" s="77"/>
      <c r="S955" s="77"/>
      <c r="T955" s="77"/>
      <c r="V955" s="77"/>
      <c r="W955" s="77"/>
      <c r="X955" s="77"/>
      <c r="Y955" s="77"/>
      <c r="Z955" s="76"/>
    </row>
    <row r="956" spans="1:26" ht="12" customHeight="1" x14ac:dyDescent="0.25">
      <c r="A956" s="76"/>
      <c r="B956" s="76"/>
      <c r="C956" s="76"/>
      <c r="D956" s="76"/>
      <c r="E956" s="76"/>
      <c r="F956" s="76"/>
      <c r="G956" s="76"/>
      <c r="H956" s="76"/>
      <c r="I956" s="76"/>
      <c r="J956" s="76"/>
      <c r="K956" s="76"/>
      <c r="L956" s="76"/>
      <c r="O956" s="77"/>
      <c r="Q956" s="77"/>
      <c r="R956" s="77"/>
      <c r="S956" s="77"/>
      <c r="T956" s="77"/>
      <c r="V956" s="77"/>
      <c r="W956" s="77"/>
      <c r="X956" s="77"/>
      <c r="Y956" s="77"/>
      <c r="Z956" s="76"/>
    </row>
    <row r="957" spans="1:26" ht="12" customHeight="1" x14ac:dyDescent="0.25">
      <c r="A957" s="76"/>
      <c r="B957" s="76"/>
      <c r="C957" s="76"/>
      <c r="D957" s="76"/>
      <c r="E957" s="76"/>
      <c r="F957" s="76"/>
      <c r="G957" s="76"/>
      <c r="H957" s="76"/>
      <c r="I957" s="76"/>
      <c r="J957" s="76"/>
      <c r="K957" s="76"/>
      <c r="L957" s="76"/>
      <c r="O957" s="77"/>
      <c r="Q957" s="77"/>
      <c r="R957" s="77"/>
      <c r="S957" s="77"/>
      <c r="T957" s="77"/>
      <c r="V957" s="77"/>
      <c r="W957" s="77"/>
      <c r="X957" s="77"/>
      <c r="Y957" s="77"/>
      <c r="Z957" s="76"/>
    </row>
    <row r="958" spans="1:26" ht="12" customHeight="1" x14ac:dyDescent="0.25">
      <c r="A958" s="76"/>
      <c r="B958" s="76"/>
      <c r="C958" s="76"/>
      <c r="D958" s="76"/>
      <c r="E958" s="76"/>
      <c r="F958" s="76"/>
      <c r="G958" s="76"/>
      <c r="H958" s="76"/>
      <c r="I958" s="76"/>
      <c r="J958" s="76"/>
      <c r="K958" s="76"/>
      <c r="L958" s="76"/>
      <c r="O958" s="77"/>
      <c r="Q958" s="77"/>
      <c r="R958" s="77"/>
      <c r="S958" s="77"/>
      <c r="T958" s="77"/>
      <c r="V958" s="77"/>
      <c r="W958" s="77"/>
      <c r="X958" s="77"/>
      <c r="Y958" s="77"/>
      <c r="Z958" s="76"/>
    </row>
    <row r="959" spans="1:26" ht="12" customHeight="1" x14ac:dyDescent="0.25">
      <c r="A959" s="76"/>
      <c r="B959" s="76"/>
      <c r="C959" s="76"/>
      <c r="D959" s="76"/>
      <c r="E959" s="76"/>
      <c r="F959" s="76"/>
      <c r="G959" s="76"/>
      <c r="H959" s="76"/>
      <c r="I959" s="76"/>
      <c r="J959" s="76"/>
      <c r="K959" s="76"/>
      <c r="L959" s="76"/>
      <c r="O959" s="77"/>
      <c r="Q959" s="77"/>
      <c r="R959" s="77"/>
      <c r="S959" s="77"/>
      <c r="T959" s="77"/>
      <c r="V959" s="77"/>
      <c r="W959" s="77"/>
      <c r="X959" s="77"/>
      <c r="Y959" s="77"/>
      <c r="Z959" s="76"/>
    </row>
    <row r="960" spans="1:26" ht="12" customHeight="1" x14ac:dyDescent="0.25">
      <c r="A960" s="76"/>
      <c r="B960" s="76"/>
      <c r="C960" s="76"/>
      <c r="D960" s="76"/>
      <c r="E960" s="76"/>
      <c r="F960" s="76"/>
      <c r="G960" s="76"/>
      <c r="H960" s="76"/>
      <c r="I960" s="76"/>
      <c r="J960" s="76"/>
      <c r="K960" s="76"/>
      <c r="L960" s="76"/>
      <c r="O960" s="77"/>
      <c r="Q960" s="77"/>
      <c r="R960" s="77"/>
      <c r="S960" s="77"/>
      <c r="T960" s="77"/>
      <c r="V960" s="77"/>
      <c r="W960" s="77"/>
      <c r="X960" s="77"/>
      <c r="Y960" s="77"/>
      <c r="Z960" s="76"/>
    </row>
    <row r="961" spans="1:26" ht="12" customHeight="1" x14ac:dyDescent="0.25">
      <c r="A961" s="76"/>
      <c r="B961" s="76"/>
      <c r="C961" s="76"/>
      <c r="D961" s="76"/>
      <c r="E961" s="76"/>
      <c r="F961" s="76"/>
      <c r="G961" s="76"/>
      <c r="H961" s="76"/>
      <c r="I961" s="76"/>
      <c r="J961" s="76"/>
      <c r="K961" s="76"/>
      <c r="L961" s="76"/>
      <c r="O961" s="77"/>
      <c r="Q961" s="77"/>
      <c r="R961" s="77"/>
      <c r="S961" s="77"/>
      <c r="T961" s="77"/>
      <c r="V961" s="77"/>
      <c r="W961" s="77"/>
      <c r="X961" s="77"/>
      <c r="Y961" s="77"/>
      <c r="Z961" s="76"/>
    </row>
    <row r="962" spans="1:26" ht="12" customHeight="1" x14ac:dyDescent="0.25">
      <c r="A962" s="76"/>
      <c r="B962" s="76"/>
      <c r="C962" s="76"/>
      <c r="D962" s="76"/>
      <c r="E962" s="76"/>
      <c r="F962" s="76"/>
      <c r="G962" s="76"/>
      <c r="H962" s="76"/>
      <c r="I962" s="76"/>
      <c r="J962" s="76"/>
      <c r="K962" s="76"/>
      <c r="L962" s="76"/>
      <c r="O962" s="77"/>
      <c r="Q962" s="77"/>
      <c r="R962" s="77"/>
      <c r="S962" s="77"/>
      <c r="T962" s="77"/>
      <c r="V962" s="77"/>
      <c r="W962" s="77"/>
      <c r="X962" s="77"/>
      <c r="Y962" s="77"/>
      <c r="Z962" s="76"/>
    </row>
    <row r="963" spans="1:26" ht="12" customHeight="1" x14ac:dyDescent="0.25">
      <c r="A963" s="76"/>
      <c r="B963" s="76"/>
      <c r="C963" s="76"/>
      <c r="D963" s="76"/>
      <c r="E963" s="76"/>
      <c r="F963" s="76"/>
      <c r="G963" s="76"/>
      <c r="H963" s="76"/>
      <c r="I963" s="76"/>
      <c r="J963" s="76"/>
      <c r="K963" s="76"/>
      <c r="L963" s="76"/>
      <c r="O963" s="77"/>
      <c r="Q963" s="77"/>
      <c r="R963" s="77"/>
      <c r="S963" s="77"/>
      <c r="T963" s="77"/>
      <c r="V963" s="77"/>
      <c r="W963" s="77"/>
      <c r="X963" s="77"/>
      <c r="Y963" s="77"/>
      <c r="Z963" s="76"/>
    </row>
    <row r="964" spans="1:26" ht="12" customHeight="1" x14ac:dyDescent="0.25">
      <c r="A964" s="76"/>
      <c r="B964" s="76"/>
      <c r="C964" s="76"/>
      <c r="D964" s="76"/>
      <c r="E964" s="76"/>
      <c r="F964" s="76"/>
      <c r="G964" s="76"/>
      <c r="H964" s="76"/>
      <c r="I964" s="76"/>
      <c r="J964" s="76"/>
      <c r="K964" s="76"/>
      <c r="L964" s="76"/>
      <c r="O964" s="77"/>
      <c r="Q964" s="77"/>
      <c r="R964" s="77"/>
      <c r="S964" s="77"/>
      <c r="T964" s="77"/>
      <c r="V964" s="77"/>
      <c r="W964" s="77"/>
      <c r="X964" s="77"/>
      <c r="Y964" s="77"/>
      <c r="Z964" s="76"/>
    </row>
    <row r="965" spans="1:26" ht="12" customHeight="1" x14ac:dyDescent="0.25">
      <c r="A965" s="76"/>
      <c r="B965" s="76"/>
      <c r="C965" s="76"/>
      <c r="D965" s="76"/>
      <c r="E965" s="76"/>
      <c r="F965" s="76"/>
      <c r="G965" s="76"/>
      <c r="H965" s="76"/>
      <c r="I965" s="76"/>
      <c r="J965" s="76"/>
      <c r="K965" s="76"/>
      <c r="L965" s="76"/>
      <c r="O965" s="77"/>
      <c r="Q965" s="77"/>
      <c r="R965" s="77"/>
      <c r="S965" s="77"/>
      <c r="T965" s="77"/>
      <c r="V965" s="77"/>
      <c r="W965" s="77"/>
      <c r="X965" s="77"/>
      <c r="Y965" s="77"/>
      <c r="Z965" s="76"/>
    </row>
    <row r="966" spans="1:26" ht="12" customHeight="1" x14ac:dyDescent="0.25">
      <c r="A966" s="76"/>
      <c r="B966" s="76"/>
      <c r="C966" s="76"/>
      <c r="D966" s="76"/>
      <c r="E966" s="76"/>
      <c r="F966" s="76"/>
      <c r="G966" s="76"/>
      <c r="H966" s="76"/>
      <c r="I966" s="76"/>
      <c r="J966" s="76"/>
      <c r="K966" s="76"/>
      <c r="L966" s="76"/>
      <c r="O966" s="77"/>
      <c r="Q966" s="77"/>
      <c r="R966" s="77"/>
      <c r="S966" s="77"/>
      <c r="T966" s="77"/>
      <c r="V966" s="77"/>
      <c r="W966" s="77"/>
      <c r="X966" s="77"/>
      <c r="Y966" s="77"/>
      <c r="Z966" s="76"/>
    </row>
    <row r="967" spans="1:26" ht="12" customHeight="1" x14ac:dyDescent="0.25">
      <c r="A967" s="76"/>
      <c r="B967" s="76"/>
      <c r="C967" s="76"/>
      <c r="D967" s="76"/>
      <c r="E967" s="76"/>
      <c r="F967" s="76"/>
      <c r="G967" s="76"/>
      <c r="H967" s="76"/>
      <c r="I967" s="76"/>
      <c r="J967" s="76"/>
      <c r="K967" s="76"/>
      <c r="L967" s="76"/>
      <c r="O967" s="77"/>
      <c r="Q967" s="77"/>
      <c r="R967" s="77"/>
      <c r="S967" s="77"/>
      <c r="T967" s="77"/>
      <c r="V967" s="77"/>
      <c r="W967" s="77"/>
      <c r="X967" s="77"/>
      <c r="Y967" s="77"/>
      <c r="Z967" s="76"/>
    </row>
    <row r="968" spans="1:26" ht="12" customHeight="1" x14ac:dyDescent="0.25">
      <c r="A968" s="76"/>
      <c r="B968" s="76"/>
      <c r="C968" s="76"/>
      <c r="D968" s="76"/>
      <c r="E968" s="76"/>
      <c r="F968" s="76"/>
      <c r="G968" s="76"/>
      <c r="H968" s="76"/>
      <c r="I968" s="76"/>
      <c r="J968" s="76"/>
      <c r="K968" s="76"/>
      <c r="L968" s="76"/>
      <c r="O968" s="77"/>
      <c r="Q968" s="77"/>
      <c r="R968" s="77"/>
      <c r="S968" s="77"/>
      <c r="T968" s="77"/>
      <c r="V968" s="77"/>
      <c r="W968" s="77"/>
      <c r="X968" s="77"/>
      <c r="Y968" s="77"/>
      <c r="Z968" s="76"/>
    </row>
    <row r="969" spans="1:26" ht="12" customHeight="1" x14ac:dyDescent="0.25">
      <c r="A969" s="76"/>
      <c r="B969" s="76"/>
      <c r="C969" s="76"/>
      <c r="D969" s="76"/>
      <c r="E969" s="76"/>
      <c r="F969" s="76"/>
      <c r="G969" s="76"/>
      <c r="H969" s="76"/>
      <c r="I969" s="76"/>
      <c r="J969" s="76"/>
      <c r="K969" s="76"/>
      <c r="L969" s="76"/>
      <c r="Q969" s="77"/>
      <c r="R969" s="77"/>
      <c r="S969" s="77"/>
      <c r="T969" s="77"/>
      <c r="V969" s="77"/>
      <c r="W969" s="77"/>
      <c r="X969" s="77"/>
      <c r="Y969" s="77"/>
      <c r="Z969" s="76"/>
    </row>
    <row r="970" spans="1:26" ht="12" customHeight="1" x14ac:dyDescent="0.25">
      <c r="A970" s="76"/>
      <c r="B970" s="76"/>
      <c r="C970" s="76"/>
      <c r="D970" s="76"/>
      <c r="E970" s="76"/>
      <c r="F970" s="76"/>
      <c r="G970" s="76"/>
      <c r="H970" s="76"/>
      <c r="I970" s="76"/>
      <c r="J970" s="76"/>
      <c r="K970" s="76"/>
      <c r="L970" s="76"/>
      <c r="Q970" s="77"/>
      <c r="R970" s="77"/>
      <c r="S970" s="77"/>
      <c r="T970" s="77"/>
      <c r="V970" s="77"/>
      <c r="W970" s="77"/>
      <c r="X970" s="77"/>
      <c r="Y970" s="77"/>
      <c r="Z970" s="76"/>
    </row>
    <row r="971" spans="1:26" ht="12" customHeight="1" x14ac:dyDescent="0.25">
      <c r="A971" s="76"/>
      <c r="B971" s="76"/>
      <c r="C971" s="76"/>
      <c r="D971" s="76"/>
      <c r="E971" s="76"/>
      <c r="F971" s="76"/>
      <c r="G971" s="76"/>
      <c r="H971" s="76"/>
      <c r="I971" s="76"/>
      <c r="J971" s="76"/>
      <c r="K971" s="76"/>
      <c r="L971" s="76"/>
      <c r="Q971" s="77"/>
      <c r="R971" s="77"/>
      <c r="S971" s="77"/>
      <c r="T971" s="77"/>
      <c r="V971" s="77"/>
      <c r="W971" s="77"/>
      <c r="X971" s="77"/>
      <c r="Y971" s="77"/>
      <c r="Z971" s="76"/>
    </row>
    <row r="972" spans="1:26" ht="12" customHeight="1" x14ac:dyDescent="0.25">
      <c r="A972" s="76"/>
      <c r="B972" s="76"/>
      <c r="C972" s="76"/>
      <c r="D972" s="76"/>
      <c r="E972" s="76"/>
      <c r="F972" s="76"/>
      <c r="G972" s="76"/>
      <c r="H972" s="76"/>
      <c r="I972" s="76"/>
      <c r="J972" s="76"/>
      <c r="K972" s="76"/>
      <c r="L972" s="76"/>
      <c r="Q972" s="77"/>
      <c r="R972" s="77"/>
      <c r="S972" s="77"/>
      <c r="T972" s="77"/>
      <c r="V972" s="77"/>
      <c r="W972" s="77"/>
      <c r="X972" s="77"/>
      <c r="Y972" s="77"/>
      <c r="Z972" s="76"/>
    </row>
    <row r="973" spans="1:26" ht="12" customHeight="1" x14ac:dyDescent="0.25">
      <c r="A973" s="76"/>
      <c r="B973" s="76"/>
      <c r="C973" s="76"/>
      <c r="D973" s="76"/>
      <c r="E973" s="76"/>
      <c r="F973" s="76"/>
      <c r="G973" s="76"/>
      <c r="H973" s="76"/>
      <c r="I973" s="76"/>
      <c r="J973" s="76"/>
      <c r="K973" s="76"/>
      <c r="L973" s="76"/>
      <c r="Q973" s="77"/>
      <c r="R973" s="77"/>
      <c r="S973" s="77"/>
      <c r="T973" s="77"/>
      <c r="V973" s="77"/>
      <c r="W973" s="77"/>
      <c r="X973" s="77"/>
      <c r="Y973" s="77"/>
      <c r="Z973" s="76"/>
    </row>
    <row r="974" spans="1:26" ht="12" customHeight="1" x14ac:dyDescent="0.25">
      <c r="A974" s="76"/>
      <c r="B974" s="76"/>
      <c r="C974" s="76"/>
      <c r="D974" s="76"/>
      <c r="E974" s="76"/>
      <c r="F974" s="76"/>
      <c r="G974" s="76"/>
      <c r="H974" s="76"/>
      <c r="I974" s="76"/>
      <c r="J974" s="76"/>
      <c r="K974" s="76"/>
      <c r="L974" s="76"/>
      <c r="Q974" s="77"/>
      <c r="R974" s="77"/>
      <c r="S974" s="77"/>
      <c r="T974" s="77"/>
      <c r="V974" s="77"/>
      <c r="W974" s="77"/>
      <c r="X974" s="77"/>
      <c r="Y974" s="77"/>
      <c r="Z974" s="76"/>
    </row>
    <row r="975" spans="1:26" ht="12" customHeight="1" x14ac:dyDescent="0.25">
      <c r="A975" s="76"/>
      <c r="B975" s="76"/>
      <c r="C975" s="76"/>
      <c r="D975" s="76"/>
      <c r="E975" s="76"/>
      <c r="F975" s="76"/>
      <c r="G975" s="76"/>
      <c r="H975" s="76"/>
      <c r="I975" s="76"/>
      <c r="J975" s="76"/>
      <c r="K975" s="76"/>
      <c r="L975" s="76"/>
      <c r="Q975" s="77"/>
      <c r="R975" s="77"/>
      <c r="S975" s="77"/>
      <c r="T975" s="77"/>
      <c r="V975" s="77"/>
      <c r="W975" s="77"/>
      <c r="X975" s="77"/>
      <c r="Z975" s="76"/>
    </row>
    <row r="976" spans="1:26" ht="12" customHeight="1" x14ac:dyDescent="0.25">
      <c r="A976" s="76"/>
      <c r="B976" s="76"/>
      <c r="C976" s="76"/>
      <c r="D976" s="76"/>
      <c r="E976" s="76"/>
      <c r="F976" s="76"/>
      <c r="G976" s="76"/>
      <c r="H976" s="76"/>
      <c r="I976" s="76"/>
      <c r="J976" s="76"/>
      <c r="K976" s="76"/>
      <c r="L976" s="76"/>
      <c r="Q976" s="77"/>
      <c r="R976" s="77"/>
      <c r="S976" s="77"/>
      <c r="T976" s="77"/>
      <c r="V976" s="77"/>
      <c r="W976" s="77"/>
      <c r="X976" s="77"/>
      <c r="Z976" s="76"/>
    </row>
    <row r="977" spans="1:26" ht="12" customHeight="1" x14ac:dyDescent="0.25">
      <c r="A977" s="76"/>
      <c r="B977" s="76"/>
      <c r="C977" s="76"/>
      <c r="D977" s="76"/>
      <c r="E977" s="76"/>
      <c r="F977" s="76"/>
      <c r="G977" s="76"/>
      <c r="H977" s="76"/>
      <c r="I977" s="76"/>
      <c r="J977" s="76"/>
      <c r="K977" s="76"/>
      <c r="L977" s="76"/>
      <c r="Q977" s="77"/>
      <c r="R977" s="77"/>
      <c r="S977" s="77"/>
      <c r="T977" s="77"/>
      <c r="V977" s="77"/>
      <c r="X977" s="77"/>
      <c r="Z977" s="76"/>
    </row>
    <row r="978" spans="1:26" ht="12" customHeight="1" x14ac:dyDescent="0.25">
      <c r="A978" s="76"/>
      <c r="B978" s="76"/>
      <c r="C978" s="76"/>
      <c r="D978" s="76"/>
      <c r="E978" s="76"/>
      <c r="F978" s="76"/>
      <c r="G978" s="76"/>
      <c r="H978" s="76"/>
      <c r="I978" s="76"/>
      <c r="J978" s="76"/>
      <c r="K978" s="76"/>
      <c r="L978" s="76"/>
      <c r="Q978" s="77"/>
      <c r="R978" s="77"/>
      <c r="S978" s="77"/>
      <c r="T978" s="77"/>
      <c r="V978" s="77"/>
      <c r="X978" s="77"/>
      <c r="Z978" s="76"/>
    </row>
    <row r="979" spans="1:26" ht="12" customHeight="1" x14ac:dyDescent="0.25">
      <c r="A979" s="76"/>
      <c r="B979" s="76"/>
      <c r="C979" s="76"/>
      <c r="D979" s="76"/>
      <c r="E979" s="76"/>
      <c r="F979" s="76"/>
      <c r="G979" s="76"/>
      <c r="H979" s="76"/>
      <c r="I979" s="76"/>
      <c r="J979" s="76"/>
      <c r="K979" s="76"/>
      <c r="L979" s="76"/>
      <c r="Q979" s="77"/>
      <c r="R979" s="77"/>
      <c r="S979" s="77"/>
      <c r="T979" s="77"/>
      <c r="V979" s="77"/>
      <c r="X979" s="77"/>
      <c r="Z979" s="76"/>
    </row>
    <row r="980" spans="1:26" ht="12" customHeight="1" x14ac:dyDescent="0.25">
      <c r="A980" s="76"/>
      <c r="B980" s="76"/>
      <c r="C980" s="76"/>
      <c r="D980" s="76"/>
      <c r="E980" s="76"/>
      <c r="F980" s="76"/>
      <c r="G980" s="76"/>
      <c r="H980" s="76"/>
      <c r="I980" s="76"/>
      <c r="J980" s="76"/>
      <c r="K980" s="76"/>
      <c r="L980" s="76"/>
      <c r="Q980" s="77"/>
      <c r="R980" s="77"/>
      <c r="S980" s="77"/>
      <c r="T980" s="77"/>
      <c r="V980" s="77"/>
      <c r="X980" s="77"/>
      <c r="Z980" s="76"/>
    </row>
    <row r="981" spans="1:26" ht="12" customHeight="1" x14ac:dyDescent="0.25">
      <c r="A981" s="76"/>
      <c r="B981" s="76"/>
      <c r="C981" s="76"/>
      <c r="D981" s="76"/>
      <c r="E981" s="76"/>
      <c r="F981" s="76"/>
      <c r="G981" s="76"/>
      <c r="H981" s="76"/>
      <c r="I981" s="76"/>
      <c r="J981" s="76"/>
      <c r="K981" s="76"/>
      <c r="L981" s="76"/>
      <c r="Q981" s="77"/>
      <c r="R981" s="77"/>
      <c r="S981" s="77"/>
      <c r="T981" s="77"/>
      <c r="V981" s="77"/>
      <c r="X981" s="77"/>
      <c r="Z981" s="76"/>
    </row>
    <row r="982" spans="1:26" ht="12" customHeight="1" x14ac:dyDescent="0.25">
      <c r="A982" s="76"/>
      <c r="B982" s="76"/>
      <c r="C982" s="76"/>
      <c r="D982" s="76"/>
      <c r="E982" s="76"/>
      <c r="F982" s="76"/>
      <c r="G982" s="76"/>
      <c r="H982" s="76"/>
      <c r="I982" s="76"/>
      <c r="J982" s="76"/>
      <c r="K982" s="76"/>
      <c r="L982" s="76"/>
      <c r="Q982" s="77"/>
      <c r="R982" s="77"/>
      <c r="S982" s="77"/>
      <c r="T982" s="77"/>
      <c r="V982" s="77"/>
      <c r="X982" s="77"/>
      <c r="Z982" s="76"/>
    </row>
    <row r="983" spans="1:26" ht="12" customHeight="1" x14ac:dyDescent="0.25">
      <c r="A983" s="76"/>
      <c r="B983" s="76"/>
      <c r="C983" s="76"/>
      <c r="D983" s="76"/>
      <c r="E983" s="76"/>
      <c r="F983" s="76"/>
      <c r="G983" s="76"/>
      <c r="H983" s="76"/>
      <c r="I983" s="76"/>
      <c r="J983" s="76"/>
      <c r="K983" s="76"/>
      <c r="L983" s="76"/>
      <c r="Q983" s="77"/>
      <c r="R983" s="77"/>
      <c r="S983" s="77"/>
      <c r="T983" s="77"/>
      <c r="V983" s="77"/>
      <c r="X983" s="77"/>
      <c r="Z983" s="76"/>
    </row>
    <row r="984" spans="1:26" ht="12" customHeight="1" x14ac:dyDescent="0.25">
      <c r="A984" s="76"/>
      <c r="B984" s="76"/>
      <c r="C984" s="76"/>
      <c r="D984" s="76"/>
      <c r="E984" s="76"/>
      <c r="F984" s="76"/>
      <c r="G984" s="76"/>
      <c r="H984" s="76"/>
      <c r="I984" s="76"/>
      <c r="J984" s="76"/>
      <c r="K984" s="76"/>
      <c r="L984" s="76"/>
      <c r="Q984" s="77"/>
      <c r="R984" s="77"/>
      <c r="S984" s="77"/>
      <c r="T984" s="77"/>
      <c r="V984" s="77"/>
      <c r="X984" s="77"/>
      <c r="Z984" s="76"/>
    </row>
    <row r="985" spans="1:26" ht="12" customHeight="1" x14ac:dyDescent="0.25">
      <c r="A985" s="76"/>
      <c r="B985" s="76"/>
      <c r="C985" s="76"/>
      <c r="D985" s="76"/>
      <c r="E985" s="76"/>
      <c r="F985" s="76"/>
      <c r="G985" s="76"/>
      <c r="H985" s="76"/>
      <c r="I985" s="76"/>
      <c r="J985" s="76"/>
      <c r="K985" s="76"/>
      <c r="L985" s="76"/>
      <c r="Q985" s="77"/>
      <c r="S985" s="77"/>
      <c r="T985" s="77"/>
      <c r="V985" s="77"/>
      <c r="X985" s="77"/>
      <c r="Z985" s="76"/>
    </row>
    <row r="986" spans="1:26" ht="12" customHeight="1" x14ac:dyDescent="0.25">
      <c r="A986" s="76"/>
      <c r="B986" s="76"/>
      <c r="C986" s="76"/>
      <c r="D986" s="76"/>
      <c r="E986" s="76"/>
      <c r="F986" s="76"/>
      <c r="G986" s="76"/>
      <c r="H986" s="76"/>
      <c r="I986" s="76"/>
      <c r="J986" s="76"/>
      <c r="K986" s="76"/>
      <c r="L986" s="76"/>
      <c r="Q986" s="77"/>
      <c r="S986" s="77"/>
      <c r="T986" s="77"/>
      <c r="V986" s="77"/>
      <c r="X986" s="77"/>
      <c r="Z986" s="76"/>
    </row>
    <row r="987" spans="1:26" ht="12" customHeight="1" x14ac:dyDescent="0.25">
      <c r="A987" s="76"/>
      <c r="B987" s="76"/>
      <c r="C987" s="76"/>
      <c r="D987" s="76"/>
      <c r="E987" s="76"/>
      <c r="F987" s="76"/>
      <c r="G987" s="76"/>
      <c r="H987" s="76"/>
      <c r="I987" s="76"/>
      <c r="J987" s="76"/>
      <c r="K987" s="76"/>
      <c r="L987" s="76"/>
      <c r="Q987" s="77"/>
      <c r="S987" s="77"/>
      <c r="V987" s="77"/>
      <c r="X987" s="77"/>
      <c r="Z987" s="76"/>
    </row>
    <row r="988" spans="1:26" ht="12" customHeight="1" x14ac:dyDescent="0.25">
      <c r="A988" s="76"/>
      <c r="B988" s="76"/>
      <c r="C988" s="76"/>
      <c r="D988" s="76"/>
      <c r="E988" s="76"/>
      <c r="F988" s="76"/>
      <c r="G988" s="76"/>
      <c r="H988" s="76"/>
      <c r="I988" s="76"/>
      <c r="J988" s="76"/>
      <c r="K988" s="76"/>
      <c r="L988" s="76"/>
      <c r="Q988" s="77"/>
      <c r="V988" s="77"/>
      <c r="X988" s="77"/>
      <c r="Z988" s="76"/>
    </row>
    <row r="989" spans="1:26" ht="12" customHeight="1" x14ac:dyDescent="0.25">
      <c r="A989" s="76"/>
      <c r="B989" s="76"/>
      <c r="C989" s="76"/>
      <c r="D989" s="76"/>
      <c r="E989" s="76"/>
      <c r="F989" s="76"/>
      <c r="G989" s="76"/>
      <c r="H989" s="76"/>
      <c r="I989" s="76"/>
      <c r="J989" s="76"/>
      <c r="K989" s="76"/>
      <c r="L989" s="76"/>
      <c r="Q989" s="77"/>
      <c r="V989" s="77"/>
      <c r="X989" s="77"/>
      <c r="Z989" s="76"/>
    </row>
    <row r="990" spans="1:26" ht="12" customHeight="1" x14ac:dyDescent="0.25">
      <c r="A990" s="76"/>
      <c r="B990" s="76"/>
      <c r="C990" s="76"/>
      <c r="D990" s="76"/>
      <c r="E990" s="76"/>
      <c r="F990" s="76"/>
      <c r="G990" s="76"/>
      <c r="H990" s="76"/>
      <c r="I990" s="76"/>
      <c r="J990" s="76"/>
      <c r="K990" s="76"/>
      <c r="L990" s="76"/>
      <c r="Q990" s="77"/>
      <c r="V990" s="77"/>
      <c r="X990" s="77"/>
      <c r="Z990" s="76"/>
    </row>
    <row r="991" spans="1:26" ht="12" customHeight="1" x14ac:dyDescent="0.25">
      <c r="A991" s="76"/>
      <c r="B991" s="76"/>
      <c r="C991" s="76"/>
      <c r="D991" s="76"/>
      <c r="E991" s="76"/>
      <c r="F991" s="76"/>
      <c r="G991" s="76"/>
      <c r="H991" s="76"/>
      <c r="I991" s="76"/>
      <c r="J991" s="76"/>
      <c r="K991" s="76"/>
      <c r="L991" s="76"/>
      <c r="X991" s="77"/>
      <c r="Z991" s="76"/>
    </row>
    <row r="992" spans="1:26" ht="12" customHeight="1" x14ac:dyDescent="0.25">
      <c r="A992" s="76"/>
      <c r="B992" s="76"/>
      <c r="C992" s="76"/>
      <c r="D992" s="76"/>
      <c r="E992" s="76"/>
      <c r="F992" s="76"/>
      <c r="G992" s="76"/>
      <c r="H992" s="76"/>
      <c r="I992" s="76"/>
      <c r="J992" s="76"/>
      <c r="K992" s="76"/>
      <c r="L992" s="76"/>
      <c r="Z992" s="76"/>
    </row>
    <row r="993" spans="1:26" ht="12" customHeight="1" x14ac:dyDescent="0.25">
      <c r="A993" s="76"/>
      <c r="B993" s="76"/>
      <c r="C993" s="76"/>
      <c r="D993" s="76"/>
      <c r="E993" s="76"/>
      <c r="F993" s="76"/>
      <c r="G993" s="76"/>
      <c r="H993" s="76"/>
      <c r="I993" s="76"/>
      <c r="J993" s="76"/>
      <c r="K993" s="76"/>
      <c r="L993" s="76"/>
      <c r="Z993" s="76"/>
    </row>
    <row r="994" spans="1:26" ht="12" customHeight="1" x14ac:dyDescent="0.25">
      <c r="A994" s="76"/>
      <c r="B994" s="76"/>
      <c r="C994" s="76"/>
      <c r="D994" s="76"/>
      <c r="E994" s="76"/>
      <c r="F994" s="76"/>
      <c r="G994" s="76"/>
      <c r="H994" s="76"/>
      <c r="I994" s="76"/>
      <c r="J994" s="76"/>
      <c r="K994" s="76"/>
      <c r="L994" s="76"/>
      <c r="Z994" s="76"/>
    </row>
    <row r="995" spans="1:26" ht="12" customHeight="1" x14ac:dyDescent="0.25">
      <c r="A995" s="76"/>
      <c r="B995" s="76"/>
      <c r="C995" s="76"/>
      <c r="D995" s="76"/>
      <c r="E995" s="76"/>
      <c r="F995" s="76"/>
      <c r="G995" s="76"/>
      <c r="H995" s="76"/>
      <c r="I995" s="76"/>
      <c r="J995" s="76"/>
      <c r="K995" s="76"/>
      <c r="L995" s="76"/>
      <c r="Z995" s="76"/>
    </row>
    <row r="996" spans="1:26" ht="12" customHeight="1" x14ac:dyDescent="0.25">
      <c r="A996" s="76"/>
      <c r="B996" s="76"/>
      <c r="C996" s="76"/>
      <c r="D996" s="76"/>
      <c r="E996" s="76"/>
      <c r="F996" s="76"/>
      <c r="G996" s="76"/>
      <c r="H996" s="76"/>
      <c r="I996" s="76"/>
      <c r="J996" s="76"/>
      <c r="K996" s="76"/>
      <c r="L996" s="76"/>
      <c r="Z996" s="76"/>
    </row>
    <row r="997" spans="1:26" ht="12" customHeight="1" x14ac:dyDescent="0.25">
      <c r="A997" s="76"/>
      <c r="B997" s="76"/>
      <c r="C997" s="76"/>
      <c r="D997" s="76"/>
      <c r="E997" s="76"/>
      <c r="F997" s="76"/>
      <c r="G997" s="76"/>
      <c r="H997" s="76"/>
      <c r="I997" s="76"/>
      <c r="J997" s="76"/>
      <c r="K997" s="76"/>
      <c r="L997" s="76"/>
      <c r="Z997" s="76"/>
    </row>
    <row r="998" spans="1:26" ht="12" customHeight="1" x14ac:dyDescent="0.25">
      <c r="A998" s="76"/>
      <c r="B998" s="76"/>
      <c r="C998" s="76"/>
      <c r="D998" s="76"/>
      <c r="E998" s="76"/>
      <c r="F998" s="76"/>
      <c r="G998" s="76"/>
      <c r="H998" s="76"/>
      <c r="I998" s="76"/>
      <c r="J998" s="76"/>
      <c r="K998" s="76"/>
      <c r="L998" s="76"/>
      <c r="Z998" s="76"/>
    </row>
    <row r="999" spans="1:26" ht="12" customHeight="1" x14ac:dyDescent="0.25">
      <c r="A999" s="76"/>
      <c r="B999" s="76"/>
      <c r="C999" s="76"/>
      <c r="D999" s="76"/>
      <c r="E999" s="76"/>
      <c r="F999" s="76"/>
      <c r="G999" s="76"/>
      <c r="H999" s="76"/>
      <c r="I999" s="76"/>
      <c r="J999" s="76"/>
      <c r="K999" s="76"/>
      <c r="L999" s="76"/>
      <c r="Z999" s="76"/>
    </row>
    <row r="1000" spans="1:26" ht="12" customHeight="1" x14ac:dyDescent="0.25">
      <c r="A1000" s="76"/>
      <c r="B1000" s="76"/>
      <c r="C1000" s="76"/>
      <c r="D1000" s="76"/>
      <c r="E1000" s="76"/>
      <c r="F1000" s="76"/>
      <c r="G1000" s="76"/>
      <c r="H1000" s="76"/>
      <c r="I1000" s="76"/>
      <c r="J1000" s="76"/>
      <c r="K1000" s="76"/>
      <c r="L1000" s="76"/>
      <c r="Z1000" s="76"/>
    </row>
  </sheetData>
  <conditionalFormatting sqref="M2:M34">
    <cfRule type="duplicateValues" dxfId="109" priority="80"/>
  </conditionalFormatting>
  <conditionalFormatting sqref="N2:N45">
    <cfRule type="duplicateValues" dxfId="108" priority="100"/>
  </conditionalFormatting>
  <conditionalFormatting sqref="O2:O43">
    <cfRule type="duplicateValues" dxfId="107" priority="106"/>
  </conditionalFormatting>
  <conditionalFormatting sqref="P2:P53">
    <cfRule type="duplicateValues" dxfId="106" priority="119"/>
  </conditionalFormatting>
  <conditionalFormatting sqref="Q2:Q23">
    <cfRule type="duplicateValues" dxfId="105" priority="122"/>
  </conditionalFormatting>
  <conditionalFormatting sqref="R2:R24">
    <cfRule type="duplicateValues" dxfId="104" priority="125"/>
  </conditionalFormatting>
  <conditionalFormatting sqref="S2:S14">
    <cfRule type="duplicateValues" dxfId="103" priority="131"/>
  </conditionalFormatting>
  <conditionalFormatting sqref="T2:T21">
    <cfRule type="duplicateValues" dxfId="102" priority="134"/>
  </conditionalFormatting>
  <conditionalFormatting sqref="U2:U57">
    <cfRule type="duplicateValues" dxfId="101" priority="144"/>
  </conditionalFormatting>
  <conditionalFormatting sqref="V2:V11">
    <cfRule type="duplicateValues" dxfId="100" priority="147"/>
  </conditionalFormatting>
  <conditionalFormatting sqref="W2:W15">
    <cfRule type="duplicateValues" dxfId="99" priority="153"/>
  </conditionalFormatting>
  <conditionalFormatting sqref="X2:X13">
    <cfRule type="duplicateValues" dxfId="98" priority="156"/>
  </conditionalFormatting>
  <conditionalFormatting sqref="Y2:Y33">
    <cfRule type="duplicateValues" dxfId="97" priority="164"/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8202-CC2E-4699-9416-A076B649CBEC}">
  <sheetPr codeName="Hoja2">
    <tabColor rgb="FF00CC99"/>
  </sheetPr>
  <dimension ref="A1:G55"/>
  <sheetViews>
    <sheetView showGridLines="0" showRowColHeaders="0" tabSelected="1" zoomScale="110" zoomScaleNormal="110" workbookViewId="0">
      <selection activeCell="D14" sqref="D14"/>
    </sheetView>
  </sheetViews>
  <sheetFormatPr baseColWidth="10" defaultColWidth="0" defaultRowHeight="15" zeroHeight="1" x14ac:dyDescent="0.25"/>
  <cols>
    <col min="1" max="1" width="3.7109375" style="93" customWidth="1"/>
    <col min="2" max="2" width="2.7109375" style="93" customWidth="1"/>
    <col min="3" max="3" width="16.28515625" customWidth="1"/>
    <col min="4" max="4" width="66.7109375" customWidth="1"/>
    <col min="5" max="5" width="2.7109375" style="93" customWidth="1"/>
    <col min="6" max="6" width="3.7109375" style="93" customWidth="1"/>
    <col min="7" max="7" width="0.140625" customWidth="1"/>
    <col min="8" max="16384" width="11.42578125" hidden="1"/>
  </cols>
  <sheetData>
    <row r="1" spans="1:6" x14ac:dyDescent="0.25">
      <c r="A1" s="97"/>
      <c r="B1" s="97"/>
      <c r="C1" s="61"/>
      <c r="D1" s="61"/>
      <c r="E1" s="97"/>
      <c r="F1" s="97"/>
    </row>
    <row r="2" spans="1:6" ht="9.9499999999999993" customHeight="1" x14ac:dyDescent="0.25">
      <c r="A2" s="97"/>
      <c r="B2" s="95"/>
      <c r="C2" s="95"/>
      <c r="D2" s="95"/>
      <c r="E2" s="95"/>
      <c r="F2" s="97"/>
    </row>
    <row r="3" spans="1:6" ht="39" customHeight="1" x14ac:dyDescent="0.25">
      <c r="A3" s="97"/>
      <c r="B3" s="95"/>
      <c r="C3" s="74"/>
      <c r="D3" s="87" t="s">
        <v>418</v>
      </c>
      <c r="E3" s="74"/>
      <c r="F3" s="97"/>
    </row>
    <row r="4" spans="1:6" ht="9.9499999999999993" customHeight="1" x14ac:dyDescent="0.25">
      <c r="A4" s="97"/>
      <c r="B4" s="95"/>
      <c r="C4" s="93"/>
      <c r="D4" s="93"/>
      <c r="E4" s="96" t="s">
        <v>63</v>
      </c>
      <c r="F4" s="97"/>
    </row>
    <row r="5" spans="1:6" ht="14.1" customHeight="1" x14ac:dyDescent="0.25">
      <c r="A5" s="97"/>
      <c r="B5" s="95"/>
      <c r="C5" s="85" t="s">
        <v>70</v>
      </c>
      <c r="D5" s="86" t="s">
        <v>244</v>
      </c>
      <c r="F5" s="97"/>
    </row>
    <row r="6" spans="1:6" ht="14.1" customHeight="1" x14ac:dyDescent="0.25">
      <c r="A6" s="97"/>
      <c r="B6" s="95"/>
      <c r="C6" s="85" t="s">
        <v>71</v>
      </c>
      <c r="D6" s="86" t="s">
        <v>243</v>
      </c>
      <c r="F6" s="97"/>
    </row>
    <row r="7" spans="1:6" ht="14.1" customHeight="1" x14ac:dyDescent="0.25">
      <c r="A7" s="97"/>
      <c r="B7" s="95"/>
      <c r="C7" s="85" t="s">
        <v>74</v>
      </c>
      <c r="D7" s="86" t="s">
        <v>151</v>
      </c>
      <c r="F7" s="97"/>
    </row>
    <row r="8" spans="1:6" ht="14.1" customHeight="1" x14ac:dyDescent="0.25">
      <c r="A8" s="97"/>
      <c r="B8" s="95"/>
      <c r="C8" s="85" t="s">
        <v>72</v>
      </c>
      <c r="D8" s="86" t="s">
        <v>352</v>
      </c>
      <c r="F8" s="97"/>
    </row>
    <row r="9" spans="1:6" ht="14.1" customHeight="1" x14ac:dyDescent="0.25">
      <c r="A9" s="97"/>
      <c r="B9" s="95"/>
      <c r="C9" s="85" t="s">
        <v>263</v>
      </c>
      <c r="D9" s="86" t="s">
        <v>355</v>
      </c>
      <c r="F9" s="97"/>
    </row>
    <row r="10" spans="1:6" ht="14.1" customHeight="1" x14ac:dyDescent="0.25">
      <c r="A10" s="97"/>
      <c r="B10" s="95"/>
      <c r="C10" s="85" t="s">
        <v>264</v>
      </c>
      <c r="D10" s="86" t="s">
        <v>265</v>
      </c>
      <c r="F10" s="97"/>
    </row>
    <row r="11" spans="1:6" s="109" customFormat="1" ht="17.25" thickBot="1" x14ac:dyDescent="0.3">
      <c r="A11" s="107"/>
      <c r="B11" s="108"/>
      <c r="D11" s="110" t="s">
        <v>288</v>
      </c>
      <c r="F11" s="107"/>
    </row>
    <row r="12" spans="1:6" ht="14.45" customHeight="1" thickBot="1" x14ac:dyDescent="0.3">
      <c r="A12" s="97"/>
      <c r="B12" s="95"/>
      <c r="C12" s="105" t="s">
        <v>5</v>
      </c>
      <c r="D12" s="106" t="s">
        <v>73</v>
      </c>
      <c r="F12" s="97"/>
    </row>
    <row r="13" spans="1:6" ht="14.25" customHeight="1" x14ac:dyDescent="0.25">
      <c r="A13" s="97"/>
      <c r="B13" s="95"/>
      <c r="C13" s="99">
        <v>1</v>
      </c>
      <c r="D13" s="100" t="s">
        <v>356</v>
      </c>
      <c r="F13" s="97"/>
    </row>
    <row r="14" spans="1:6" ht="14.25" customHeight="1" x14ac:dyDescent="0.25">
      <c r="A14" s="97"/>
      <c r="B14" s="95"/>
      <c r="C14" s="101">
        <v>2</v>
      </c>
      <c r="D14" s="102"/>
      <c r="F14" s="97"/>
    </row>
    <row r="15" spans="1:6" ht="14.25" customHeight="1" x14ac:dyDescent="0.25">
      <c r="A15" s="97"/>
      <c r="B15" s="95"/>
      <c r="C15" s="101">
        <v>3</v>
      </c>
      <c r="D15" s="102"/>
      <c r="F15" s="97"/>
    </row>
    <row r="16" spans="1:6" ht="14.25" customHeight="1" x14ac:dyDescent="0.25">
      <c r="A16" s="97"/>
      <c r="B16" s="95"/>
      <c r="C16" s="101">
        <v>4</v>
      </c>
      <c r="D16" s="102"/>
      <c r="F16" s="97"/>
    </row>
    <row r="17" spans="1:6" ht="14.25" customHeight="1" x14ac:dyDescent="0.25">
      <c r="A17" s="97"/>
      <c r="B17" s="95"/>
      <c r="C17" s="101">
        <v>5</v>
      </c>
      <c r="D17" s="102"/>
      <c r="F17" s="97"/>
    </row>
    <row r="18" spans="1:6" ht="14.25" customHeight="1" x14ac:dyDescent="0.25">
      <c r="A18" s="97"/>
      <c r="B18" s="95"/>
      <c r="C18" s="101">
        <v>6</v>
      </c>
      <c r="D18" s="102"/>
      <c r="F18" s="97"/>
    </row>
    <row r="19" spans="1:6" ht="14.25" customHeight="1" x14ac:dyDescent="0.25">
      <c r="A19" s="97"/>
      <c r="B19" s="95"/>
      <c r="C19" s="101"/>
      <c r="D19" s="102"/>
      <c r="F19" s="97"/>
    </row>
    <row r="20" spans="1:6" ht="14.25" customHeight="1" x14ac:dyDescent="0.25">
      <c r="A20" s="97"/>
      <c r="B20" s="95"/>
      <c r="C20" s="101"/>
      <c r="D20" s="102"/>
      <c r="F20" s="97"/>
    </row>
    <row r="21" spans="1:6" ht="14.25" customHeight="1" x14ac:dyDescent="0.25">
      <c r="A21" s="97"/>
      <c r="B21" s="95"/>
      <c r="C21" s="101"/>
      <c r="D21" s="102"/>
      <c r="F21" s="97"/>
    </row>
    <row r="22" spans="1:6" ht="14.25" customHeight="1" x14ac:dyDescent="0.25">
      <c r="A22" s="97"/>
      <c r="B22" s="95"/>
      <c r="C22" s="101"/>
      <c r="D22" s="102"/>
      <c r="F22" s="97"/>
    </row>
    <row r="23" spans="1:6" ht="14.25" customHeight="1" x14ac:dyDescent="0.25">
      <c r="A23" s="97"/>
      <c r="B23" s="95"/>
      <c r="C23" s="101"/>
      <c r="D23" s="102"/>
      <c r="F23" s="97"/>
    </row>
    <row r="24" spans="1:6" ht="14.25" customHeight="1" x14ac:dyDescent="0.25">
      <c r="A24" s="97"/>
      <c r="B24" s="95"/>
      <c r="C24" s="101"/>
      <c r="D24" s="102"/>
      <c r="F24" s="97"/>
    </row>
    <row r="25" spans="1:6" ht="14.25" customHeight="1" x14ac:dyDescent="0.25">
      <c r="A25" s="97"/>
      <c r="B25" s="95"/>
      <c r="C25" s="101"/>
      <c r="D25" s="102"/>
      <c r="F25" s="97"/>
    </row>
    <row r="26" spans="1:6" ht="14.25" customHeight="1" x14ac:dyDescent="0.25">
      <c r="A26" s="97"/>
      <c r="B26" s="95"/>
      <c r="C26" s="101"/>
      <c r="D26" s="102"/>
      <c r="F26" s="97"/>
    </row>
    <row r="27" spans="1:6" ht="14.25" customHeight="1" x14ac:dyDescent="0.25">
      <c r="A27" s="97"/>
      <c r="B27" s="95"/>
      <c r="C27" s="101"/>
      <c r="D27" s="102"/>
      <c r="F27" s="97"/>
    </row>
    <row r="28" spans="1:6" ht="14.25" customHeight="1" x14ac:dyDescent="0.25">
      <c r="A28" s="97"/>
      <c r="B28" s="95"/>
      <c r="C28" s="101"/>
      <c r="D28" s="102"/>
      <c r="F28" s="97"/>
    </row>
    <row r="29" spans="1:6" ht="14.25" customHeight="1" x14ac:dyDescent="0.25">
      <c r="A29" s="97"/>
      <c r="B29" s="95"/>
      <c r="C29" s="101"/>
      <c r="D29" s="102"/>
      <c r="F29" s="97"/>
    </row>
    <row r="30" spans="1:6" ht="14.25" customHeight="1" x14ac:dyDescent="0.25">
      <c r="A30" s="97"/>
      <c r="B30" s="95"/>
      <c r="C30" s="101"/>
      <c r="D30" s="102"/>
      <c r="F30" s="97"/>
    </row>
    <row r="31" spans="1:6" ht="14.25" customHeight="1" x14ac:dyDescent="0.25">
      <c r="A31" s="97"/>
      <c r="B31" s="95"/>
      <c r="C31" s="101"/>
      <c r="D31" s="102"/>
      <c r="F31" s="97"/>
    </row>
    <row r="32" spans="1:6" ht="14.25" customHeight="1" x14ac:dyDescent="0.25">
      <c r="A32" s="97"/>
      <c r="B32" s="95"/>
      <c r="C32" s="101"/>
      <c r="D32" s="102"/>
      <c r="F32" s="97"/>
    </row>
    <row r="33" spans="1:6" ht="14.25" customHeight="1" x14ac:dyDescent="0.25">
      <c r="A33" s="97"/>
      <c r="B33" s="95"/>
      <c r="C33" s="101"/>
      <c r="D33" s="102"/>
      <c r="F33" s="97"/>
    </row>
    <row r="34" spans="1:6" ht="14.25" customHeight="1" x14ac:dyDescent="0.25">
      <c r="A34" s="97"/>
      <c r="B34" s="95"/>
      <c r="C34" s="101"/>
      <c r="D34" s="102"/>
      <c r="F34" s="97"/>
    </row>
    <row r="35" spans="1:6" ht="14.25" customHeight="1" x14ac:dyDescent="0.25">
      <c r="A35" s="97"/>
      <c r="B35" s="95"/>
      <c r="C35" s="101"/>
      <c r="D35" s="102"/>
      <c r="F35" s="97"/>
    </row>
    <row r="36" spans="1:6" ht="14.25" customHeight="1" x14ac:dyDescent="0.25">
      <c r="A36" s="97"/>
      <c r="B36" s="95"/>
      <c r="C36" s="101"/>
      <c r="D36" s="102"/>
      <c r="F36" s="97"/>
    </row>
    <row r="37" spans="1:6" ht="14.25" customHeight="1" x14ac:dyDescent="0.25">
      <c r="A37" s="97"/>
      <c r="B37" s="95"/>
      <c r="C37" s="101"/>
      <c r="D37" s="102"/>
      <c r="F37" s="97"/>
    </row>
    <row r="38" spans="1:6" ht="14.25" customHeight="1" x14ac:dyDescent="0.25">
      <c r="A38" s="97"/>
      <c r="B38" s="95"/>
      <c r="C38" s="101"/>
      <c r="D38" s="102"/>
      <c r="F38" s="97"/>
    </row>
    <row r="39" spans="1:6" ht="14.25" customHeight="1" x14ac:dyDescent="0.25">
      <c r="A39" s="97"/>
      <c r="B39" s="95"/>
      <c r="C39" s="101"/>
      <c r="D39" s="102"/>
      <c r="F39" s="97"/>
    </row>
    <row r="40" spans="1:6" ht="14.25" customHeight="1" x14ac:dyDescent="0.25">
      <c r="A40" s="97"/>
      <c r="B40" s="95"/>
      <c r="C40" s="101"/>
      <c r="D40" s="102"/>
      <c r="F40" s="97"/>
    </row>
    <row r="41" spans="1:6" ht="14.25" customHeight="1" x14ac:dyDescent="0.25">
      <c r="A41" s="97"/>
      <c r="B41" s="95"/>
      <c r="C41" s="101"/>
      <c r="D41" s="102"/>
      <c r="F41" s="97"/>
    </row>
    <row r="42" spans="1:6" ht="14.25" customHeight="1" x14ac:dyDescent="0.25">
      <c r="A42" s="97"/>
      <c r="B42" s="95"/>
      <c r="C42" s="101"/>
      <c r="D42" s="102"/>
      <c r="F42" s="97"/>
    </row>
    <row r="43" spans="1:6" ht="14.25" customHeight="1" x14ac:dyDescent="0.25">
      <c r="A43" s="97"/>
      <c r="B43" s="95"/>
      <c r="C43" s="101"/>
      <c r="D43" s="102"/>
      <c r="F43" s="97"/>
    </row>
    <row r="44" spans="1:6" ht="14.25" customHeight="1" x14ac:dyDescent="0.25">
      <c r="A44" s="97"/>
      <c r="B44" s="95"/>
      <c r="C44" s="101"/>
      <c r="D44" s="102"/>
      <c r="F44" s="97"/>
    </row>
    <row r="45" spans="1:6" ht="14.25" customHeight="1" x14ac:dyDescent="0.25">
      <c r="A45" s="97"/>
      <c r="B45" s="95"/>
      <c r="C45" s="101"/>
      <c r="D45" s="102"/>
      <c r="F45" s="97"/>
    </row>
    <row r="46" spans="1:6" ht="14.25" customHeight="1" x14ac:dyDescent="0.25">
      <c r="A46" s="97"/>
      <c r="B46" s="95"/>
      <c r="C46" s="101"/>
      <c r="D46" s="102"/>
      <c r="F46" s="97"/>
    </row>
    <row r="47" spans="1:6" ht="14.25" customHeight="1" x14ac:dyDescent="0.25">
      <c r="A47" s="97"/>
      <c r="B47" s="95"/>
      <c r="C47" s="101"/>
      <c r="D47" s="102"/>
      <c r="F47" s="97"/>
    </row>
    <row r="48" spans="1:6" ht="14.25" customHeight="1" x14ac:dyDescent="0.25">
      <c r="A48" s="97"/>
      <c r="B48" s="95"/>
      <c r="C48" s="101"/>
      <c r="D48" s="102"/>
      <c r="F48" s="97"/>
    </row>
    <row r="49" spans="1:6" ht="14.25" customHeight="1" x14ac:dyDescent="0.25">
      <c r="A49" s="97"/>
      <c r="B49" s="95"/>
      <c r="C49" s="101"/>
      <c r="D49" s="102"/>
      <c r="F49" s="97"/>
    </row>
    <row r="50" spans="1:6" ht="14.25" customHeight="1" x14ac:dyDescent="0.25">
      <c r="A50" s="97"/>
      <c r="B50" s="95"/>
      <c r="C50" s="101"/>
      <c r="D50" s="102"/>
      <c r="F50" s="97"/>
    </row>
    <row r="51" spans="1:6" ht="14.25" customHeight="1" x14ac:dyDescent="0.25">
      <c r="A51" s="97"/>
      <c r="B51" s="95"/>
      <c r="C51" s="101"/>
      <c r="D51" s="102"/>
      <c r="F51" s="97"/>
    </row>
    <row r="52" spans="1:6" ht="14.25" customHeight="1" thickBot="1" x14ac:dyDescent="0.3">
      <c r="A52" s="97"/>
      <c r="B52" s="95"/>
      <c r="C52" s="103"/>
      <c r="D52" s="104"/>
      <c r="F52" s="97"/>
    </row>
    <row r="53" spans="1:6" s="93" customFormat="1" ht="9.9499999999999993" customHeight="1" x14ac:dyDescent="0.25">
      <c r="A53" s="97"/>
      <c r="B53" s="95"/>
      <c r="F53" s="97"/>
    </row>
    <row r="54" spans="1:6" s="93" customFormat="1" x14ac:dyDescent="0.25">
      <c r="A54" s="97"/>
      <c r="B54" s="97"/>
      <c r="C54" s="97"/>
      <c r="D54" s="97"/>
      <c r="E54" s="97"/>
      <c r="F54" s="98" t="s">
        <v>76</v>
      </c>
    </row>
    <row r="55" spans="1:6" ht="0.2" customHeight="1" x14ac:dyDescent="0.25"/>
  </sheetData>
  <sheetProtection algorithmName="SHA-512" hashValue="WH5hQbG+zFYhAPos1Q3trllyy1/Fu1sMgV4B9lGAXABQDEsOCNB6zwyMWBDPg2qH3v4fe+sWETGG/LUwrhgOkg==" saltValue="04qDjxJB1CXMoryj2G6gkQ==" spinCount="100000" sheet="1"/>
  <dataValidations count="2">
    <dataValidation type="list" allowBlank="1" showInputMessage="1" showErrorMessage="1" sqref="D8" xr:uid="{82F6AF7C-41CE-4219-A25E-BC0C24DA982E}">
      <mc:AlternateContent xmlns:x12ac="http://schemas.microsoft.com/office/spreadsheetml/2011/1/ac" xmlns:mc="http://schemas.openxmlformats.org/markup-compatibility/2006">
        <mc:Choice Requires="x12ac">
          <x12ac:list>"""ÚNICA""","""A""","""B""","""C""","""D""","""E""","""F""","""G""","""H""","""I""","""J""","""K""","""L""","""M"""</x12ac:list>
        </mc:Choice>
        <mc:Fallback>
          <formula1>"""ÚNICA"",""A"",""B"",""C"",""D"",""E"",""F"",""G"",""H"",""I"",""J"",""K"",""L"",""M"""</formula1>
        </mc:Fallback>
      </mc:AlternateContent>
    </dataValidation>
    <dataValidation type="list" allowBlank="1" showInputMessage="1" showErrorMessage="1" sqref="D7" xr:uid="{43C21915-6A47-45E6-87E9-E2E134DBA0AD}">
      <formula1>INDIRECT(D6)</formula1>
    </dataValidation>
  </dataValidations>
  <pageMargins left="0.39370078740157483" right="0.39370078740157483" top="0.39370078740157483" bottom="0.59055118110236227" header="0" footer="0.39370078740157483"/>
  <pageSetup paperSize="9" orientation="portrait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40296FC-842F-4B49-A3FA-976557C0CF37}">
          <x14:formula1>
            <xm:f>Data!$I$2</xm:f>
          </x14:formula1>
          <xm:sqref>D5</xm:sqref>
        </x14:dataValidation>
        <x14:dataValidation type="list" allowBlank="1" showInputMessage="1" showErrorMessage="1" xr:uid="{D4F3935D-98BC-401C-975F-84278E540D0C}">
          <x14:formula1>
            <xm:f>Data!$J$2:$J$14</xm:f>
          </x14:formula1>
          <xm:sqref>D6</xm:sqref>
        </x14:dataValidation>
        <x14:dataValidation type="list" allowBlank="1" showInputMessage="1" showErrorMessage="1" xr:uid="{4AB97E54-FA10-42E1-8EB7-A6A69B15E08F}">
          <x14:formula1>
            <xm:f>Data!$F$2:$F$6</xm:f>
          </x14:formula1>
          <xm:sqref>D10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0BE4-F77B-486C-B204-53AE2D93CA1C}">
  <sheetPr codeName="Hoja4">
    <tabColor rgb="FFFFFFCC"/>
  </sheetPr>
  <dimension ref="A1:BH73"/>
  <sheetViews>
    <sheetView showGridLines="0" zoomScale="64" zoomScaleNormal="64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B9" sqref="B9"/>
    </sheetView>
  </sheetViews>
  <sheetFormatPr baseColWidth="10" defaultColWidth="0" defaultRowHeight="15" zeroHeight="1" x14ac:dyDescent="0.25"/>
  <cols>
    <col min="1" max="1" width="4.7109375" style="1" customWidth="1"/>
    <col min="2" max="2" width="35.7109375" style="1" customWidth="1"/>
    <col min="3" max="3" width="3.7109375" customWidth="1"/>
    <col min="4" max="5" width="7.85546875" customWidth="1"/>
    <col min="6" max="6" width="3.7109375" customWidth="1"/>
    <col min="7" max="7" width="7.7109375" customWidth="1"/>
    <col min="8" max="8" width="3.7109375" customWidth="1"/>
    <col min="9" max="9" width="7.7109375" customWidth="1"/>
    <col min="10" max="12" width="3.7109375" customWidth="1"/>
    <col min="13" max="14" width="7.7109375" customWidth="1"/>
    <col min="15" max="15" width="3.7109375" customWidth="1"/>
    <col min="16" max="16" width="7.85546875" customWidth="1"/>
    <col min="17" max="18" width="3.7109375" customWidth="1"/>
    <col min="19" max="19" width="7.7109375" customWidth="1"/>
    <col min="20" max="23" width="3.7109375" customWidth="1"/>
    <col min="24" max="24" width="7.85546875" customWidth="1"/>
    <col min="25" max="26" width="3.7109375" customWidth="1"/>
    <col min="27" max="27" width="7.7109375" customWidth="1"/>
    <col min="28" max="28" width="3.7109375" customWidth="1"/>
    <col min="29" max="29" width="7.7109375" customWidth="1"/>
    <col min="30" max="30" width="3.7109375" customWidth="1"/>
    <col min="31" max="31" width="7.85546875" customWidth="1"/>
    <col min="32" max="34" width="3.7109375" customWidth="1"/>
    <col min="35" max="35" width="7.7109375" customWidth="1"/>
    <col min="36" max="40" width="3.85546875" style="7" customWidth="1"/>
    <col min="41" max="55" width="3.85546875" customWidth="1"/>
    <col min="56" max="56" width="5.7109375" customWidth="1"/>
    <col min="57" max="57" width="5.28515625" customWidth="1"/>
    <col min="58" max="58" width="0.140625" customWidth="1"/>
    <col min="59" max="16384" width="11.42578125" hidden="1"/>
  </cols>
  <sheetData>
    <row r="1" spans="1:60" ht="28.5" hidden="1" x14ac:dyDescent="0.25">
      <c r="A1" s="88"/>
      <c r="B1" s="88"/>
      <c r="C1" s="434" t="str">
        <f>CONCATENATE("REGISTRO DE LA EVALUACIÓN DIAGNÓSTICA SECUNDARIA - MATEMÁTICA - TERCER GRADO ",Datos!D8)</f>
        <v>REGISTRO DE LA EVALUACIÓN DIAGNÓSTICA SECUNDARIA - MATEMÁTICA - TERCER GRADO "B"</v>
      </c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4"/>
      <c r="AB1" s="434"/>
      <c r="AC1" s="434"/>
      <c r="AD1" s="434"/>
      <c r="AE1" s="434"/>
      <c r="AF1" s="434"/>
      <c r="AG1" s="434"/>
      <c r="AH1" s="434"/>
      <c r="AI1" s="434"/>
      <c r="AJ1" s="434"/>
      <c r="AK1" s="434"/>
      <c r="AL1" s="434"/>
      <c r="AM1" s="434"/>
      <c r="AN1" s="434"/>
      <c r="AO1" s="434"/>
      <c r="AP1" s="434"/>
      <c r="AQ1" s="434"/>
      <c r="AR1" s="434"/>
      <c r="AS1" s="434"/>
      <c r="AT1" s="434"/>
      <c r="AU1" s="434"/>
      <c r="AV1" s="434"/>
      <c r="AW1" s="434"/>
      <c r="AX1" s="434"/>
      <c r="AY1" s="434"/>
      <c r="AZ1" s="434"/>
      <c r="BA1" s="434"/>
      <c r="BB1" s="434"/>
      <c r="BC1" s="434"/>
      <c r="BD1" s="434"/>
    </row>
    <row r="2" spans="1:60" ht="29.25" customHeight="1" x14ac:dyDescent="0.3">
      <c r="A2" s="88"/>
      <c r="B2" s="88"/>
      <c r="C2" s="90" t="s">
        <v>353</v>
      </c>
      <c r="D2" s="90"/>
      <c r="E2" s="90"/>
      <c r="F2" s="91" t="str">
        <f>Datos!D5</f>
        <v>UGEL HUÁNUCO</v>
      </c>
      <c r="G2" s="90"/>
      <c r="H2" s="90"/>
      <c r="I2" s="258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258"/>
      <c r="W2" s="90" t="s">
        <v>354</v>
      </c>
      <c r="X2" s="90"/>
      <c r="Y2" s="90"/>
      <c r="Z2" s="90"/>
      <c r="AA2" s="91" t="str">
        <f>Datos!D6</f>
        <v>AMARILIS</v>
      </c>
      <c r="AB2" s="90"/>
      <c r="AC2" s="90"/>
      <c r="AD2" s="90"/>
      <c r="AE2" s="90"/>
      <c r="AF2" s="90"/>
      <c r="AG2" s="90"/>
      <c r="AH2" s="90"/>
      <c r="AI2" s="90"/>
      <c r="AJ2" s="91"/>
      <c r="AK2" s="92"/>
      <c r="AL2" s="92"/>
      <c r="AM2" s="92"/>
      <c r="AN2" s="92"/>
      <c r="AO2" s="89"/>
      <c r="AP2" s="89"/>
      <c r="AQ2" s="89"/>
      <c r="AR2" s="89"/>
      <c r="AS2" s="89"/>
      <c r="AT2" s="89"/>
      <c r="AU2" s="89"/>
      <c r="AV2" s="89"/>
      <c r="AW2" s="89"/>
      <c r="AX2" s="453"/>
      <c r="AY2" s="453"/>
      <c r="AZ2" s="453"/>
      <c r="BA2" s="453"/>
      <c r="BB2" s="453"/>
      <c r="BC2" s="453"/>
      <c r="BD2" s="453"/>
    </row>
    <row r="3" spans="1:60" s="235" customFormat="1" ht="23.25" customHeight="1" thickBot="1" x14ac:dyDescent="0.35">
      <c r="A3" s="234"/>
      <c r="B3" s="234"/>
      <c r="C3" s="90" t="s">
        <v>270</v>
      </c>
      <c r="D3" s="90"/>
      <c r="E3" s="90"/>
      <c r="F3" s="90"/>
      <c r="G3" s="90"/>
      <c r="H3" s="91" t="str">
        <f>IF(Datos!D7=0,"",Datos!D7)</f>
        <v>MARCOS DURAN MARTEL</v>
      </c>
      <c r="I3" s="91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1"/>
      <c r="W3" s="90" t="s">
        <v>271</v>
      </c>
      <c r="X3" s="90"/>
      <c r="Y3" s="90"/>
      <c r="Z3" s="328"/>
      <c r="AA3" s="328" t="str">
        <f>Datos!D9</f>
        <v>EUGENIO MARLON EVARISTO BORJA</v>
      </c>
      <c r="AB3" s="328"/>
      <c r="AC3" s="328"/>
      <c r="AD3" s="328"/>
      <c r="AE3" s="328"/>
      <c r="AF3" s="328"/>
      <c r="AG3" s="328"/>
      <c r="AH3" s="328"/>
      <c r="AI3" s="328"/>
      <c r="AJ3" s="259"/>
      <c r="AK3" s="259"/>
      <c r="AL3" s="259"/>
      <c r="AM3" s="259"/>
      <c r="AN3" s="259"/>
      <c r="AO3" s="260"/>
      <c r="AP3" s="260"/>
      <c r="AQ3" s="260"/>
      <c r="AR3" s="260"/>
      <c r="AS3" s="260"/>
      <c r="AT3" s="425" t="s">
        <v>288</v>
      </c>
      <c r="AU3" s="425"/>
      <c r="AV3" s="425"/>
      <c r="AW3" s="425"/>
      <c r="AX3" s="425"/>
      <c r="AY3" s="425"/>
      <c r="AZ3" s="425"/>
      <c r="BA3" s="425"/>
      <c r="BB3" s="425"/>
      <c r="BC3" s="425"/>
      <c r="BD3" s="425"/>
      <c r="BE3" s="140"/>
      <c r="BF3" s="140"/>
      <c r="BG3" s="140"/>
      <c r="BH3" s="140"/>
    </row>
    <row r="4" spans="1:60" ht="22.5" hidden="1" customHeight="1" thickBot="1" x14ac:dyDescent="0.3">
      <c r="A4" s="88"/>
      <c r="B4" s="26"/>
      <c r="C4" s="358" t="str">
        <f>Proceso!C8</f>
        <v>A</v>
      </c>
      <c r="D4" s="358" t="str">
        <f>Proceso!D8</f>
        <v>ADECUADA</v>
      </c>
      <c r="E4" s="358" t="str">
        <f>Proceso!E8</f>
        <v>ADECUADA</v>
      </c>
      <c r="F4" s="358" t="str">
        <f>Proceso!F8</f>
        <v>A</v>
      </c>
      <c r="G4" s="358" t="str">
        <f>Proceso!G8</f>
        <v>ADECUADA</v>
      </c>
      <c r="H4" s="358" t="str">
        <f>Proceso!H8</f>
        <v>D</v>
      </c>
      <c r="I4" s="358" t="str">
        <f>Proceso!I8</f>
        <v>ADECUADA</v>
      </c>
      <c r="J4" s="358" t="str">
        <f>Proceso!J8</f>
        <v>A</v>
      </c>
      <c r="K4" s="358" t="str">
        <f>Proceso!K8</f>
        <v>A</v>
      </c>
      <c r="L4" s="358" t="str">
        <f>Proceso!L8</f>
        <v>B</v>
      </c>
      <c r="M4" s="358" t="str">
        <f>Proceso!M8</f>
        <v>ADECUADA</v>
      </c>
      <c r="N4" s="358" t="str">
        <f>Proceso!N8</f>
        <v>ADECUADA</v>
      </c>
      <c r="O4" s="358" t="str">
        <f>Proceso!O8</f>
        <v>A</v>
      </c>
      <c r="P4" s="358" t="str">
        <f>Proceso!P8</f>
        <v>ADECUADA</v>
      </c>
      <c r="Q4" s="358" t="str">
        <f>Proceso!Q8</f>
        <v>C</v>
      </c>
      <c r="R4" s="358" t="str">
        <f>Proceso!R8</f>
        <v>B</v>
      </c>
      <c r="S4" s="358" t="str">
        <f>Proceso!S8</f>
        <v>ADECUADA</v>
      </c>
      <c r="T4" s="358" t="str">
        <f>Proceso!T8</f>
        <v>D</v>
      </c>
      <c r="U4" s="358" t="str">
        <f>Proceso!U8</f>
        <v>C</v>
      </c>
      <c r="V4" s="358" t="str">
        <f>Proceso!V8</f>
        <v>D</v>
      </c>
      <c r="W4" s="358" t="str">
        <f>Proceso!W8</f>
        <v>A</v>
      </c>
      <c r="X4" s="358" t="str">
        <f>Proceso!X8</f>
        <v>ADECUADA</v>
      </c>
      <c r="Y4" s="358" t="str">
        <f>Proceso!Y8</f>
        <v>A</v>
      </c>
      <c r="Z4" s="358" t="str">
        <f>Proceso!Z8</f>
        <v>C</v>
      </c>
      <c r="AA4" s="358" t="str">
        <f>Proceso!AA8</f>
        <v>ADECUADA</v>
      </c>
      <c r="AB4" s="358" t="str">
        <f>Proceso!AB8</f>
        <v>A</v>
      </c>
      <c r="AC4" s="358" t="str">
        <f>Proceso!AC8</f>
        <v>ADECUADA</v>
      </c>
      <c r="AD4" s="358" t="str">
        <f>Proceso!AD8</f>
        <v>D</v>
      </c>
      <c r="AE4" s="358" t="str">
        <f>Proceso!AE8</f>
        <v>ADECUADA</v>
      </c>
      <c r="AF4" s="358" t="str">
        <f>Proceso!AF8</f>
        <v>B</v>
      </c>
      <c r="AG4" s="358" t="str">
        <f>Proceso!AG8</f>
        <v>C</v>
      </c>
      <c r="AH4" s="358" t="str">
        <f>Proceso!AH8</f>
        <v>A</v>
      </c>
      <c r="AI4" s="373" t="str">
        <f>Proceso!AI8</f>
        <v>ADECUADA</v>
      </c>
      <c r="AJ4" s="435" t="s">
        <v>56</v>
      </c>
      <c r="AK4" s="436"/>
      <c r="AL4" s="436"/>
      <c r="AM4" s="436"/>
      <c r="AN4" s="437"/>
      <c r="AO4" s="441" t="s">
        <v>57</v>
      </c>
      <c r="AP4" s="442"/>
      <c r="AQ4" s="442"/>
      <c r="AR4" s="442"/>
      <c r="AS4" s="443"/>
      <c r="AT4" s="447" t="s">
        <v>58</v>
      </c>
      <c r="AU4" s="448"/>
      <c r="AV4" s="448"/>
      <c r="AW4" s="448"/>
      <c r="AX4" s="449"/>
      <c r="AY4" s="426" t="s">
        <v>3</v>
      </c>
      <c r="AZ4" s="427"/>
      <c r="BA4" s="427"/>
      <c r="BB4" s="427"/>
      <c r="BC4" s="428"/>
      <c r="BD4" s="432" t="s">
        <v>55</v>
      </c>
      <c r="BE4" s="4"/>
      <c r="BF4" s="4"/>
      <c r="BG4" s="4"/>
      <c r="BH4" s="4"/>
    </row>
    <row r="5" spans="1:60" ht="39.75" customHeight="1" thickBot="1" x14ac:dyDescent="0.3">
      <c r="A5" s="88"/>
      <c r="B5" s="43"/>
      <c r="C5" s="359">
        <f>Proceso!C6</f>
        <v>42</v>
      </c>
      <c r="D5" s="360">
        <f>Proceso!D6</f>
        <v>44</v>
      </c>
      <c r="E5" s="360">
        <f>Proceso!E6</f>
        <v>31</v>
      </c>
      <c r="F5" s="360">
        <f>Proceso!F6</f>
        <v>22</v>
      </c>
      <c r="G5" s="360">
        <f>Proceso!G6</f>
        <v>24</v>
      </c>
      <c r="H5" s="360">
        <f>Proceso!H6</f>
        <v>21</v>
      </c>
      <c r="I5" s="360">
        <f>Proceso!I6</f>
        <v>23</v>
      </c>
      <c r="J5" s="360">
        <f>Proceso!J6</f>
        <v>12</v>
      </c>
      <c r="K5" s="360">
        <f>Proceso!K6</f>
        <v>11</v>
      </c>
      <c r="L5" s="360">
        <f>Proceso!L6</f>
        <v>13</v>
      </c>
      <c r="M5" s="360">
        <f>Proceso!M6</f>
        <v>14</v>
      </c>
      <c r="N5" s="360">
        <f>Proceso!N6</f>
        <v>23</v>
      </c>
      <c r="O5" s="360">
        <f>Proceso!O6</f>
        <v>21</v>
      </c>
      <c r="P5" s="360">
        <f>Proceso!P6</f>
        <v>24</v>
      </c>
      <c r="Q5" s="360">
        <f>Proceso!Q6</f>
        <v>41</v>
      </c>
      <c r="R5" s="360">
        <f>Proceso!R6</f>
        <v>31</v>
      </c>
      <c r="S5" s="360">
        <f>Proceso!S6</f>
        <v>34</v>
      </c>
      <c r="T5" s="360">
        <f>Proceso!T6</f>
        <v>33</v>
      </c>
      <c r="U5" s="360">
        <f>Proceso!U6</f>
        <v>13</v>
      </c>
      <c r="V5" s="360">
        <f>Proceso!V6</f>
        <v>11</v>
      </c>
      <c r="W5" s="360">
        <f>Proceso!W6</f>
        <v>12</v>
      </c>
      <c r="X5" s="360">
        <f>Proceso!X6</f>
        <v>14</v>
      </c>
      <c r="Y5" s="360">
        <f>Proceso!Y6</f>
        <v>22</v>
      </c>
      <c r="Z5" s="360">
        <f>Proceso!Z6</f>
        <v>23</v>
      </c>
      <c r="AA5" s="360">
        <f>Proceso!AA6</f>
        <v>24</v>
      </c>
      <c r="AB5" s="360">
        <f>Proceso!AB6</f>
        <v>31</v>
      </c>
      <c r="AC5" s="360">
        <f>Proceso!AC6</f>
        <v>31</v>
      </c>
      <c r="AD5" s="360">
        <f>Proceso!AD6</f>
        <v>42</v>
      </c>
      <c r="AE5" s="360">
        <f>Proceso!AE6</f>
        <v>41</v>
      </c>
      <c r="AF5" s="360">
        <f>Proceso!AF6</f>
        <v>11</v>
      </c>
      <c r="AG5" s="360">
        <f>Proceso!AG6</f>
        <v>13</v>
      </c>
      <c r="AH5" s="360">
        <f>Proceso!AH6</f>
        <v>12</v>
      </c>
      <c r="AI5" s="374">
        <f>Proceso!AI6</f>
        <v>14</v>
      </c>
      <c r="AJ5" s="438"/>
      <c r="AK5" s="439"/>
      <c r="AL5" s="439"/>
      <c r="AM5" s="439"/>
      <c r="AN5" s="440"/>
      <c r="AO5" s="444"/>
      <c r="AP5" s="445"/>
      <c r="AQ5" s="445"/>
      <c r="AR5" s="445"/>
      <c r="AS5" s="446"/>
      <c r="AT5" s="450"/>
      <c r="AU5" s="451"/>
      <c r="AV5" s="451"/>
      <c r="AW5" s="451"/>
      <c r="AX5" s="452"/>
      <c r="AY5" s="429"/>
      <c r="AZ5" s="430"/>
      <c r="BA5" s="430"/>
      <c r="BB5" s="430"/>
      <c r="BC5" s="431"/>
      <c r="BD5" s="432"/>
      <c r="BF5" s="4"/>
      <c r="BG5" s="4"/>
      <c r="BH5" s="4"/>
    </row>
    <row r="6" spans="1:60" ht="18" customHeight="1" thickBot="1" x14ac:dyDescent="0.3">
      <c r="A6" s="27" t="s">
        <v>5</v>
      </c>
      <c r="B6" s="261" t="s">
        <v>6</v>
      </c>
      <c r="C6" s="361" t="s">
        <v>7</v>
      </c>
      <c r="D6" s="362" t="s">
        <v>8</v>
      </c>
      <c r="E6" s="362" t="s">
        <v>9</v>
      </c>
      <c r="F6" s="362" t="s">
        <v>10</v>
      </c>
      <c r="G6" s="362" t="s">
        <v>11</v>
      </c>
      <c r="H6" s="362" t="s">
        <v>12</v>
      </c>
      <c r="I6" s="362" t="s">
        <v>13</v>
      </c>
      <c r="J6" s="362" t="s">
        <v>14</v>
      </c>
      <c r="K6" s="362" t="s">
        <v>15</v>
      </c>
      <c r="L6" s="362" t="s">
        <v>16</v>
      </c>
      <c r="M6" s="362" t="s">
        <v>17</v>
      </c>
      <c r="N6" s="362" t="s">
        <v>18</v>
      </c>
      <c r="O6" s="362" t="s">
        <v>19</v>
      </c>
      <c r="P6" s="362" t="s">
        <v>20</v>
      </c>
      <c r="Q6" s="362" t="s">
        <v>21</v>
      </c>
      <c r="R6" s="362" t="s">
        <v>22</v>
      </c>
      <c r="S6" s="362" t="s">
        <v>23</v>
      </c>
      <c r="T6" s="362" t="s">
        <v>24</v>
      </c>
      <c r="U6" s="362" t="s">
        <v>25</v>
      </c>
      <c r="V6" s="362" t="s">
        <v>26</v>
      </c>
      <c r="W6" s="362" t="s">
        <v>27</v>
      </c>
      <c r="X6" s="362" t="s">
        <v>28</v>
      </c>
      <c r="Y6" s="362" t="s">
        <v>29</v>
      </c>
      <c r="Z6" s="362" t="s">
        <v>30</v>
      </c>
      <c r="AA6" s="362" t="s">
        <v>48</v>
      </c>
      <c r="AB6" s="362" t="s">
        <v>333</v>
      </c>
      <c r="AC6" s="362" t="s">
        <v>334</v>
      </c>
      <c r="AD6" s="362" t="s">
        <v>335</v>
      </c>
      <c r="AE6" s="362" t="s">
        <v>336</v>
      </c>
      <c r="AF6" s="362" t="s">
        <v>337</v>
      </c>
      <c r="AG6" s="362" t="s">
        <v>338</v>
      </c>
      <c r="AH6" s="362" t="s">
        <v>339</v>
      </c>
      <c r="AI6" s="375" t="s">
        <v>359</v>
      </c>
      <c r="AJ6" s="379">
        <v>11</v>
      </c>
      <c r="AK6" s="120">
        <v>12</v>
      </c>
      <c r="AL6" s="120">
        <v>13</v>
      </c>
      <c r="AM6" s="120">
        <v>14</v>
      </c>
      <c r="AN6" s="121" t="s">
        <v>49</v>
      </c>
      <c r="AO6" s="117">
        <v>21</v>
      </c>
      <c r="AP6" s="118">
        <v>22</v>
      </c>
      <c r="AQ6" s="118">
        <v>23</v>
      </c>
      <c r="AR6" s="118">
        <v>24</v>
      </c>
      <c r="AS6" s="119" t="s">
        <v>31</v>
      </c>
      <c r="AT6" s="114">
        <v>31</v>
      </c>
      <c r="AU6" s="115">
        <v>32</v>
      </c>
      <c r="AV6" s="115">
        <v>33</v>
      </c>
      <c r="AW6" s="115">
        <v>34</v>
      </c>
      <c r="AX6" s="116" t="s">
        <v>32</v>
      </c>
      <c r="AY6" s="111">
        <v>41</v>
      </c>
      <c r="AZ6" s="363">
        <v>42</v>
      </c>
      <c r="BA6" s="112">
        <v>43</v>
      </c>
      <c r="BB6" s="367">
        <v>44</v>
      </c>
      <c r="BC6" s="113" t="s">
        <v>53</v>
      </c>
      <c r="BD6" s="433"/>
    </row>
    <row r="7" spans="1:60" ht="15.95" customHeight="1" x14ac:dyDescent="0.25">
      <c r="A7" s="28">
        <f>Datos!C13</f>
        <v>1</v>
      </c>
      <c r="B7" s="301" t="str">
        <f>IF(Datos!D13=0,"",Datos!D13)</f>
        <v>Rodrigo Asca Dias</v>
      </c>
      <c r="C7" s="329" t="s">
        <v>1</v>
      </c>
      <c r="D7" s="330" t="s">
        <v>361</v>
      </c>
      <c r="E7" s="330" t="s">
        <v>361</v>
      </c>
      <c r="F7" s="330" t="s">
        <v>1</v>
      </c>
      <c r="G7" s="330" t="s">
        <v>361</v>
      </c>
      <c r="H7" s="330" t="s">
        <v>4</v>
      </c>
      <c r="I7" s="330" t="s">
        <v>361</v>
      </c>
      <c r="J7" s="330" t="s">
        <v>1</v>
      </c>
      <c r="K7" s="330" t="s">
        <v>1</v>
      </c>
      <c r="L7" s="330" t="s">
        <v>2</v>
      </c>
      <c r="M7" s="330" t="s">
        <v>361</v>
      </c>
      <c r="N7" s="330" t="s">
        <v>361</v>
      </c>
      <c r="O7" s="330" t="s">
        <v>1</v>
      </c>
      <c r="P7" s="330" t="s">
        <v>361</v>
      </c>
      <c r="Q7" s="330" t="s">
        <v>0</v>
      </c>
      <c r="R7" s="330" t="s">
        <v>2</v>
      </c>
      <c r="S7" s="330" t="s">
        <v>361</v>
      </c>
      <c r="T7" s="330" t="s">
        <v>4</v>
      </c>
      <c r="U7" s="330" t="s">
        <v>0</v>
      </c>
      <c r="V7" s="330" t="s">
        <v>4</v>
      </c>
      <c r="W7" s="330" t="s">
        <v>1</v>
      </c>
      <c r="X7" s="330" t="s">
        <v>361</v>
      </c>
      <c r="Y7" s="330" t="s">
        <v>1</v>
      </c>
      <c r="Z7" s="330" t="s">
        <v>0</v>
      </c>
      <c r="AA7" s="330" t="s">
        <v>361</v>
      </c>
      <c r="AB7" s="330" t="s">
        <v>1</v>
      </c>
      <c r="AC7" s="330" t="s">
        <v>361</v>
      </c>
      <c r="AD7" s="330" t="s">
        <v>4</v>
      </c>
      <c r="AE7" s="376" t="s">
        <v>361</v>
      </c>
      <c r="AF7" s="330" t="s">
        <v>2</v>
      </c>
      <c r="AG7" s="330" t="s">
        <v>0</v>
      </c>
      <c r="AH7" s="330" t="s">
        <v>1</v>
      </c>
      <c r="AI7" s="330" t="s">
        <v>361</v>
      </c>
      <c r="AJ7" s="20" t="str">
        <f>IF(Proceso!BR10=1,"EI",IF(Proceso!BR10=2,"EP",IF(Proceso!BR10=3,"LP",IF(Proceso!BR10=4,"LD",""))))</f>
        <v>LD</v>
      </c>
      <c r="AK7" s="18" t="str">
        <f>IF(Proceso!BT10=1,"EI",IF(Proceso!BT10=2,"EP",IF(Proceso!BT10=3,"LP",IF(Proceso!BT10=4,"LD",""))))</f>
        <v>LD</v>
      </c>
      <c r="AL7" s="18" t="str">
        <f>IF(Proceso!BV10=1,"EI",IF(Proceso!BV10=2,"EP",IF(Proceso!BV10=3,"LP",IF(Proceso!BV10=4,"LD",""))))</f>
        <v>LD</v>
      </c>
      <c r="AM7" s="18" t="str">
        <f>IF(Proceso!BX10=1,"EI",IF(Proceso!BX10=2,"EP",IF(Proceso!BX10=3,"LP",IF(Proceso!BX10=4,"LD",""))))</f>
        <v>LD</v>
      </c>
      <c r="AN7" s="21" t="str">
        <f>IF(Proceso!BZ10=1,"EI",IF(Proceso!BZ10=2,"EP",IF(Proceso!BZ10=3,"LP",IF(Proceso!BZ10=4,"LD",""))))</f>
        <v>LD</v>
      </c>
      <c r="AO7" s="20" t="str">
        <f>IF(Proceso!CB10=1,"EI",IF(Proceso!CB10=2,"EP",IF(Proceso!CB10=3,"LP",IF(Proceso!CB10=4,"LD",""))))</f>
        <v>LD</v>
      </c>
      <c r="AP7" s="18" t="str">
        <f>IF(Proceso!CD10=1,"EI",IF(Proceso!CD10=2,"EP",IF(Proceso!CD10=3,"LP",IF(Proceso!CD10=4,"LD",""))))</f>
        <v>LD</v>
      </c>
      <c r="AQ7" s="18" t="str">
        <f>IF(Proceso!CF10=1,"EI",IF(Proceso!CF10=2,"EP",IF(Proceso!CF10=3,"LP",IF(Proceso!CF10=4,"LD",""))))</f>
        <v>LD</v>
      </c>
      <c r="AR7" s="18" t="str">
        <f>IF(Proceso!CH10=1,"EI",IF(Proceso!CH10=2,"EP",IF(Proceso!CH10=3,"LP",IF(Proceso!CH10=4,"LD",""))))</f>
        <v>LD</v>
      </c>
      <c r="AS7" s="21" t="str">
        <f>IF(Proceso!CJ10=1,"EI",IF(Proceso!CJ10=2,"EP",IF(Proceso!CJ10=3,"LP",IF(Proceso!CJ10=4,"LD",""))))</f>
        <v>LD</v>
      </c>
      <c r="AT7" s="20" t="str">
        <f>IF(Proceso!CL10=1,"EI",IF(Proceso!CL10=2,"EP",IF(Proceso!CL10=3,"LP",IF(Proceso!CL10=4,"LD",""))))</f>
        <v>LD</v>
      </c>
      <c r="AU7" s="18" t="str">
        <f>IF(Proceso!CN10=1,"EI",IF(Proceso!CN10=2,"EP",IF(Proceso!CN10=3,"LP",IF(Proceso!CN10=4,"LD",""))))</f>
        <v/>
      </c>
      <c r="AV7" s="18" t="str">
        <f>IF(Proceso!CP10=1,"EI",IF(Proceso!CP10=2,"EP",IF(Proceso!CP10=3,"LP",IF(Proceso!CP10=4,"LD",""))))</f>
        <v>LP</v>
      </c>
      <c r="AW7" s="18" t="str">
        <f>IF(Proceso!CR10=1,"EI",IF(Proceso!CR10=2,"EP",IF(Proceso!CR10=3,"LP",IF(Proceso!CR10=4,"LD",""))))</f>
        <v>LP</v>
      </c>
      <c r="AX7" s="21" t="str">
        <f>IF(Proceso!CT10=1,"EI",IF(Proceso!CT10=2,"EP",IF(Proceso!CT10=3,"LP",IF(Proceso!CT10=4,"LD",""))))</f>
        <v>LD</v>
      </c>
      <c r="AY7" s="20" t="str">
        <f>IF(Proceso!CV10=1,"EI",IF(Proceso!CV10=2,"EP",IF(Proceso!CV10=3,"LP",IF(Proceso!CV10=4,"LD",""))))</f>
        <v>LD</v>
      </c>
      <c r="AZ7" s="336" t="str">
        <f>IF(Proceso!CX10=1,"EI",IF(Proceso!CX10=2,"EP",IF(Proceso!CX10=3,"LP",IF(Proceso!CX10=4,"LD",""))))</f>
        <v>LD</v>
      </c>
      <c r="BA7" s="18" t="str">
        <f>IF(Proceso!CZ10=1,"EI",IF(Proceso!CZ10=2,"EP",IF(Proceso!CZ10=3,"LP",IF(Proceso!CZ10=4,"LD",""))))</f>
        <v/>
      </c>
      <c r="BB7" s="368" t="str">
        <f>IF(Proceso!DB10=1,"EI",IF(Proceso!DB10=2,"EP",IF(Proceso!DB10=3,"LP",IF(Proceso!DB10=4,"LD",""))))</f>
        <v>LP</v>
      </c>
      <c r="BC7" s="21" t="str">
        <f>IF(Proceso!DD10=1,"EI",IF(Proceso!DD10=2,"EP",IF(Proceso!DD10=3,"LP",IF(Proceso!DD10=4,"LD",""))))</f>
        <v>LD</v>
      </c>
      <c r="BD7" s="22" t="str">
        <f>IF(Proceso!DF10=1,"EI",IF(Proceso!DF10=2,"EP",IF(Proceso!DF10=3,"LP",IF(Proceso!DF10=4,"LD",""))))</f>
        <v>LD</v>
      </c>
    </row>
    <row r="8" spans="1:60" ht="15.95" customHeight="1" x14ac:dyDescent="0.25">
      <c r="A8" s="28">
        <f>Datos!C14</f>
        <v>2</v>
      </c>
      <c r="B8" s="301" t="str">
        <f>IF(Datos!D14=0,"",Datos!D14)</f>
        <v/>
      </c>
      <c r="C8" s="331" t="s">
        <v>0</v>
      </c>
      <c r="D8" s="332" t="s">
        <v>360</v>
      </c>
      <c r="E8" s="332" t="s">
        <v>361</v>
      </c>
      <c r="F8" s="332" t="s">
        <v>0</v>
      </c>
      <c r="G8" s="332" t="s">
        <v>361</v>
      </c>
      <c r="H8" s="332" t="s">
        <v>0</v>
      </c>
      <c r="I8" s="332" t="s">
        <v>361</v>
      </c>
      <c r="J8" s="332" t="s">
        <v>1</v>
      </c>
      <c r="K8" s="332" t="s">
        <v>2</v>
      </c>
      <c r="L8" s="332" t="s">
        <v>2</v>
      </c>
      <c r="M8" s="332" t="s">
        <v>40</v>
      </c>
      <c r="N8" s="332" t="s">
        <v>40</v>
      </c>
      <c r="O8" s="332" t="s">
        <v>1</v>
      </c>
      <c r="P8" s="332" t="s">
        <v>361</v>
      </c>
      <c r="Q8" s="332" t="s">
        <v>4</v>
      </c>
      <c r="R8" s="332" t="s">
        <v>2</v>
      </c>
      <c r="S8" s="332" t="s">
        <v>40</v>
      </c>
      <c r="T8" s="332" t="s">
        <v>2</v>
      </c>
      <c r="U8" s="332" t="s">
        <v>4</v>
      </c>
      <c r="V8" s="332" t="s">
        <v>4</v>
      </c>
      <c r="W8" s="332" t="s">
        <v>0</v>
      </c>
      <c r="X8" s="332" t="s">
        <v>361</v>
      </c>
      <c r="Y8" s="332" t="s">
        <v>1</v>
      </c>
      <c r="Z8" s="332" t="s">
        <v>1</v>
      </c>
      <c r="AA8" s="332" t="s">
        <v>360</v>
      </c>
      <c r="AB8" s="332" t="s">
        <v>4</v>
      </c>
      <c r="AC8" s="332" t="s">
        <v>40</v>
      </c>
      <c r="AD8" s="332" t="s">
        <v>1</v>
      </c>
      <c r="AE8" s="377" t="s">
        <v>361</v>
      </c>
      <c r="AF8" s="332" t="s">
        <v>2</v>
      </c>
      <c r="AG8" s="332" t="s">
        <v>2</v>
      </c>
      <c r="AH8" s="332" t="s">
        <v>2</v>
      </c>
      <c r="AI8" s="332" t="s">
        <v>361</v>
      </c>
      <c r="AJ8" s="20" t="str">
        <f>IF(Proceso!BR11=1,"EI",IF(Proceso!BR11=2,"EP",IF(Proceso!BR11=3,"LP",IF(Proceso!BR11=4,"LD",""))))</f>
        <v>EP</v>
      </c>
      <c r="AK8" s="18" t="str">
        <f>IF(Proceso!BT11=1,"EI",IF(Proceso!BT11=2,"EP",IF(Proceso!BT11=3,"LP",IF(Proceso!BT11=4,"LD",""))))</f>
        <v>EI</v>
      </c>
      <c r="AL8" s="18" t="str">
        <f>IF(Proceso!BV11=1,"EI",IF(Proceso!BV11=2,"EP",IF(Proceso!BV11=3,"LP",IF(Proceso!BV11=4,"LD",""))))</f>
        <v>EI</v>
      </c>
      <c r="AM8" s="18" t="str">
        <f>IF(Proceso!BX11=1,"EI",IF(Proceso!BX11=2,"EP",IF(Proceso!BX11=3,"LP",IF(Proceso!BX11=4,"LD",""))))</f>
        <v>LP</v>
      </c>
      <c r="AN8" s="21" t="str">
        <f>IF(Proceso!BZ11=1,"EI",IF(Proceso!BZ11=2,"EP",IF(Proceso!BZ11=3,"LP",IF(Proceso!BZ11=4,"LD",""))))</f>
        <v>EP</v>
      </c>
      <c r="AO8" s="20" t="str">
        <f>IF(Proceso!CB11=1,"EI",IF(Proceso!CB11=2,"EP",IF(Proceso!CB11=3,"LP",IF(Proceso!CB11=4,"LD",""))))</f>
        <v>EI</v>
      </c>
      <c r="AP8" s="18" t="str">
        <f>IF(Proceso!CD11=1,"EI",IF(Proceso!CD11=2,"EP",IF(Proceso!CD11=3,"LP",IF(Proceso!CD11=4,"LD",""))))</f>
        <v>EI</v>
      </c>
      <c r="AQ8" s="18" t="str">
        <f>IF(Proceso!CF11=1,"EI",IF(Proceso!CF11=2,"EP",IF(Proceso!CF11=3,"LP",IF(Proceso!CF11=4,"LD",""))))</f>
        <v>EI</v>
      </c>
      <c r="AR8" s="18" t="str">
        <f>IF(Proceso!CH11=1,"EI",IF(Proceso!CH11=2,"EP",IF(Proceso!CH11=3,"LP",IF(Proceso!CH11=4,"LD",""))))</f>
        <v>LP</v>
      </c>
      <c r="AS8" s="21" t="str">
        <f>IF(Proceso!CJ11=1,"EI",IF(Proceso!CJ11=2,"EP",IF(Proceso!CJ11=3,"LP",IF(Proceso!CJ11=4,"LD",""))))</f>
        <v>EP</v>
      </c>
      <c r="AT8" s="20" t="str">
        <f>IF(Proceso!CL11=1,"EI",IF(Proceso!CL11=2,"EP",IF(Proceso!CL11=3,"LP",IF(Proceso!CL11=4,"LD",""))))</f>
        <v>EP</v>
      </c>
      <c r="AU8" s="18" t="str">
        <f>IF(Proceso!CN11=1,"EI",IF(Proceso!CN11=2,"EP",IF(Proceso!CN11=3,"LP",IF(Proceso!CN11=4,"LD",""))))</f>
        <v/>
      </c>
      <c r="AV8" s="18" t="str">
        <f>IF(Proceso!CP11=1,"EI",IF(Proceso!CP11=2,"EP",IF(Proceso!CP11=3,"LP",IF(Proceso!CP11=4,"LD",""))))</f>
        <v>EI</v>
      </c>
      <c r="AW8" s="18" t="str">
        <f>IF(Proceso!CR11=1,"EI",IF(Proceso!CR11=2,"EP",IF(Proceso!CR11=3,"LP",IF(Proceso!CR11=4,"LD",""))))</f>
        <v>EI</v>
      </c>
      <c r="AX8" s="21" t="str">
        <f>IF(Proceso!CT11=1,"EI",IF(Proceso!CT11=2,"EP",IF(Proceso!CT11=3,"LP",IF(Proceso!CT11=4,"LD",""))))</f>
        <v>EI</v>
      </c>
      <c r="AY8" s="20" t="str">
        <f>IF(Proceso!CV11=1,"EI",IF(Proceso!CV11=2,"EP",IF(Proceso!CV11=3,"LP",IF(Proceso!CV11=4,"LD",""))))</f>
        <v>EI</v>
      </c>
      <c r="AZ8" s="336" t="str">
        <f>IF(Proceso!CX11=1,"EI",IF(Proceso!CX11=2,"EP",IF(Proceso!CX11=3,"LP",IF(Proceso!CX11=4,"LD",""))))</f>
        <v>EI</v>
      </c>
      <c r="BA8" s="18" t="str">
        <f>IF(Proceso!CZ11=1,"EI",IF(Proceso!CZ11=2,"EP",IF(Proceso!CZ11=3,"LP",IF(Proceso!CZ11=4,"LD",""))))</f>
        <v/>
      </c>
      <c r="BB8" s="368" t="str">
        <f>IF(Proceso!DB11=1,"EI",IF(Proceso!DB11=2,"EP",IF(Proceso!DB11=3,"LP",IF(Proceso!DB11=4,"LD",""))))</f>
        <v>EP</v>
      </c>
      <c r="BC8" s="21" t="str">
        <f>IF(Proceso!DD11=1,"EI",IF(Proceso!DD11=2,"EP",IF(Proceso!DD11=3,"LP",IF(Proceso!DD11=4,"LD",""))))</f>
        <v>EI</v>
      </c>
      <c r="BD8" s="22" t="str">
        <f>IF(Proceso!DF11=1,"EI",IF(Proceso!DF11=2,"EP",IF(Proceso!DF11=3,"LP",IF(Proceso!DF11=4,"LD",""))))</f>
        <v>EI</v>
      </c>
    </row>
    <row r="9" spans="1:60" ht="15.95" customHeight="1" x14ac:dyDescent="0.25">
      <c r="A9" s="28">
        <f>Datos!C15</f>
        <v>3</v>
      </c>
      <c r="B9" s="301" t="str">
        <f>IF(Datos!D15=0,"",Datos!D15)</f>
        <v/>
      </c>
      <c r="C9" s="331" t="s">
        <v>1</v>
      </c>
      <c r="D9" s="332" t="s">
        <v>40</v>
      </c>
      <c r="E9" s="332" t="s">
        <v>361</v>
      </c>
      <c r="F9" s="332" t="s">
        <v>1</v>
      </c>
      <c r="G9" s="332" t="s">
        <v>361</v>
      </c>
      <c r="H9" s="332" t="s">
        <v>4</v>
      </c>
      <c r="I9" s="332" t="s">
        <v>361</v>
      </c>
      <c r="J9" s="332" t="s">
        <v>1</v>
      </c>
      <c r="K9" s="332" t="s">
        <v>1</v>
      </c>
      <c r="L9" s="332" t="s">
        <v>2</v>
      </c>
      <c r="M9" s="332" t="s">
        <v>361</v>
      </c>
      <c r="N9" s="332" t="s">
        <v>361</v>
      </c>
      <c r="O9" s="332" t="s">
        <v>1</v>
      </c>
      <c r="P9" s="332" t="s">
        <v>361</v>
      </c>
      <c r="Q9" s="332" t="s">
        <v>0</v>
      </c>
      <c r="R9" s="332" t="s">
        <v>2</v>
      </c>
      <c r="S9" s="332" t="s">
        <v>361</v>
      </c>
      <c r="T9" s="332" t="s">
        <v>4</v>
      </c>
      <c r="U9" s="332" t="s">
        <v>0</v>
      </c>
      <c r="V9" s="332" t="s">
        <v>4</v>
      </c>
      <c r="W9" s="332" t="s">
        <v>1</v>
      </c>
      <c r="X9" s="332" t="s">
        <v>361</v>
      </c>
      <c r="Y9" s="332" t="s">
        <v>1</v>
      </c>
      <c r="Z9" s="332" t="s">
        <v>0</v>
      </c>
      <c r="AA9" s="332" t="s">
        <v>361</v>
      </c>
      <c r="AB9" s="332" t="s">
        <v>1</v>
      </c>
      <c r="AC9" s="332" t="s">
        <v>361</v>
      </c>
      <c r="AD9" s="332" t="s">
        <v>4</v>
      </c>
      <c r="AE9" s="377" t="s">
        <v>361</v>
      </c>
      <c r="AF9" s="332" t="s">
        <v>2</v>
      </c>
      <c r="AG9" s="332" t="s">
        <v>0</v>
      </c>
      <c r="AH9" s="332" t="s">
        <v>1</v>
      </c>
      <c r="AI9" s="332" t="s">
        <v>361</v>
      </c>
      <c r="AJ9" s="20" t="str">
        <f>IF(Proceso!BR12=1,"EI",IF(Proceso!BR12=2,"EP",IF(Proceso!BR12=3,"LP",IF(Proceso!BR12=4,"LD",""))))</f>
        <v>LD</v>
      </c>
      <c r="AK9" s="18" t="str">
        <f>IF(Proceso!BT12=1,"EI",IF(Proceso!BT12=2,"EP",IF(Proceso!BT12=3,"LP",IF(Proceso!BT12=4,"LD",""))))</f>
        <v>LD</v>
      </c>
      <c r="AL9" s="18" t="str">
        <f>IF(Proceso!BV12=1,"EI",IF(Proceso!BV12=2,"EP",IF(Proceso!BV12=3,"LP",IF(Proceso!BV12=4,"LD",""))))</f>
        <v>LD</v>
      </c>
      <c r="AM9" s="18" t="str">
        <f>IF(Proceso!BX12=1,"EI",IF(Proceso!BX12=2,"EP",IF(Proceso!BX12=3,"LP",IF(Proceso!BX12=4,"LD",""))))</f>
        <v>LD</v>
      </c>
      <c r="AN9" s="21" t="str">
        <f>IF(Proceso!BZ12=1,"EI",IF(Proceso!BZ12=2,"EP",IF(Proceso!BZ12=3,"LP",IF(Proceso!BZ12=4,"LD",""))))</f>
        <v>LD</v>
      </c>
      <c r="AO9" s="20" t="str">
        <f>IF(Proceso!CB12=1,"EI",IF(Proceso!CB12=2,"EP",IF(Proceso!CB12=3,"LP",IF(Proceso!CB12=4,"LD",""))))</f>
        <v>LD</v>
      </c>
      <c r="AP9" s="18" t="str">
        <f>IF(Proceso!CD12=1,"EI",IF(Proceso!CD12=2,"EP",IF(Proceso!CD12=3,"LP",IF(Proceso!CD12=4,"LD",""))))</f>
        <v>LD</v>
      </c>
      <c r="AQ9" s="18" t="str">
        <f>IF(Proceso!CF12=1,"EI",IF(Proceso!CF12=2,"EP",IF(Proceso!CF12=3,"LP",IF(Proceso!CF12=4,"LD",""))))</f>
        <v>LD</v>
      </c>
      <c r="AR9" s="18" t="str">
        <f>IF(Proceso!CH12=1,"EI",IF(Proceso!CH12=2,"EP",IF(Proceso!CH12=3,"LP",IF(Proceso!CH12=4,"LD",""))))</f>
        <v>LD</v>
      </c>
      <c r="AS9" s="21" t="str">
        <f>IF(Proceso!CJ12=1,"EI",IF(Proceso!CJ12=2,"EP",IF(Proceso!CJ12=3,"LP",IF(Proceso!CJ12=4,"LD",""))))</f>
        <v>LD</v>
      </c>
      <c r="AT9" s="20" t="str">
        <f>IF(Proceso!CL12=1,"EI",IF(Proceso!CL12=2,"EP",IF(Proceso!CL12=3,"LP",IF(Proceso!CL12=4,"LD",""))))</f>
        <v>LD</v>
      </c>
      <c r="AU9" s="18" t="str">
        <f>IF(Proceso!CN12=1,"EI",IF(Proceso!CN12=2,"EP",IF(Proceso!CN12=3,"LP",IF(Proceso!CN12=4,"LD",""))))</f>
        <v/>
      </c>
      <c r="AV9" s="18" t="str">
        <f>IF(Proceso!CP12=1,"EI",IF(Proceso!CP12=2,"EP",IF(Proceso!CP12=3,"LP",IF(Proceso!CP12=4,"LD",""))))</f>
        <v>LP</v>
      </c>
      <c r="AW9" s="18" t="str">
        <f>IF(Proceso!CR12=1,"EI",IF(Proceso!CR12=2,"EP",IF(Proceso!CR12=3,"LP",IF(Proceso!CR12=4,"LD",""))))</f>
        <v>LP</v>
      </c>
      <c r="AX9" s="21" t="str">
        <f>IF(Proceso!CT12=1,"EI",IF(Proceso!CT12=2,"EP",IF(Proceso!CT12=3,"LP",IF(Proceso!CT12=4,"LD",""))))</f>
        <v>LD</v>
      </c>
      <c r="AY9" s="20" t="str">
        <f>IF(Proceso!CV12=1,"EI",IF(Proceso!CV12=2,"EP",IF(Proceso!CV12=3,"LP",IF(Proceso!CV12=4,"LD",""))))</f>
        <v>LD</v>
      </c>
      <c r="AZ9" s="336" t="str">
        <f>IF(Proceso!CX12=1,"EI",IF(Proceso!CX12=2,"EP",IF(Proceso!CX12=3,"LP",IF(Proceso!CX12=4,"LD",""))))</f>
        <v>LD</v>
      </c>
      <c r="BA9" s="18" t="str">
        <f>IF(Proceso!CZ12=1,"EI",IF(Proceso!CZ12=2,"EP",IF(Proceso!CZ12=3,"LP",IF(Proceso!CZ12=4,"LD",""))))</f>
        <v/>
      </c>
      <c r="BB9" s="368" t="str">
        <f>IF(Proceso!DB12=1,"EI",IF(Proceso!DB12=2,"EP",IF(Proceso!DB12=3,"LP",IF(Proceso!DB12=4,"LD",""))))</f>
        <v>EI</v>
      </c>
      <c r="BC9" s="21" t="str">
        <f>IF(Proceso!DD12=1,"EI",IF(Proceso!DD12=2,"EP",IF(Proceso!DD12=3,"LP",IF(Proceso!DD12=4,"LD",""))))</f>
        <v>LP</v>
      </c>
      <c r="BD9" s="22" t="str">
        <f>IF(Proceso!DF12=1,"EI",IF(Proceso!DF12=2,"EP",IF(Proceso!DF12=3,"LP",IF(Proceso!DF12=4,"LD",""))))</f>
        <v>LD</v>
      </c>
    </row>
    <row r="10" spans="1:60" ht="15.95" customHeight="1" x14ac:dyDescent="0.25">
      <c r="A10" s="28">
        <f>Datos!C16</f>
        <v>4</v>
      </c>
      <c r="B10" s="301" t="str">
        <f>IF(Datos!D16=0,"",Datos!D16)</f>
        <v/>
      </c>
      <c r="C10" s="331" t="s">
        <v>0</v>
      </c>
      <c r="D10" s="332" t="s">
        <v>36</v>
      </c>
      <c r="E10" s="332" t="s">
        <v>40</v>
      </c>
      <c r="F10" s="332" t="s">
        <v>0</v>
      </c>
      <c r="G10" s="332" t="s">
        <v>361</v>
      </c>
      <c r="H10" s="332" t="s">
        <v>0</v>
      </c>
      <c r="I10" s="332" t="s">
        <v>40</v>
      </c>
      <c r="J10" s="332" t="s">
        <v>2</v>
      </c>
      <c r="K10" s="332" t="s">
        <v>2</v>
      </c>
      <c r="L10" s="332" t="s">
        <v>2</v>
      </c>
      <c r="M10" s="332" t="s">
        <v>36</v>
      </c>
      <c r="N10" s="332" t="s">
        <v>40</v>
      </c>
      <c r="O10" s="332" t="s">
        <v>1</v>
      </c>
      <c r="P10" s="332" t="s">
        <v>40</v>
      </c>
      <c r="Q10" s="332" t="s">
        <v>4</v>
      </c>
      <c r="R10" s="332" t="s">
        <v>2</v>
      </c>
      <c r="S10" s="332" t="s">
        <v>361</v>
      </c>
      <c r="T10" s="332" t="s">
        <v>2</v>
      </c>
      <c r="U10" s="332" t="s">
        <v>4</v>
      </c>
      <c r="V10" s="332" t="s">
        <v>4</v>
      </c>
      <c r="W10" s="332" t="s">
        <v>0</v>
      </c>
      <c r="X10" s="332" t="s">
        <v>361</v>
      </c>
      <c r="Y10" s="332" t="s">
        <v>1</v>
      </c>
      <c r="Z10" s="332" t="s">
        <v>1</v>
      </c>
      <c r="AA10" s="332" t="s">
        <v>40</v>
      </c>
      <c r="AB10" s="332" t="s">
        <v>4</v>
      </c>
      <c r="AC10" s="332" t="s">
        <v>361</v>
      </c>
      <c r="AD10" s="332" t="s">
        <v>2</v>
      </c>
      <c r="AE10" s="377" t="s">
        <v>361</v>
      </c>
      <c r="AF10" s="332" t="s">
        <v>2</v>
      </c>
      <c r="AG10" s="332" t="s">
        <v>2</v>
      </c>
      <c r="AH10" s="332" t="s">
        <v>2</v>
      </c>
      <c r="AI10" s="332" t="s">
        <v>361</v>
      </c>
      <c r="AJ10" s="20" t="str">
        <f>IF(Proceso!BR13=1,"EI",IF(Proceso!BR13=2,"EP",IF(Proceso!BR13=3,"LP",IF(Proceso!BR13=4,"LD",""))))</f>
        <v>EP</v>
      </c>
      <c r="AK10" s="18" t="str">
        <f>IF(Proceso!BT13=1,"EI",IF(Proceso!BT13=2,"EP",IF(Proceso!BT13=3,"LP",IF(Proceso!BT13=4,"LD",""))))</f>
        <v>EI</v>
      </c>
      <c r="AL10" s="18" t="str">
        <f>IF(Proceso!BV13=1,"EI",IF(Proceso!BV13=2,"EP",IF(Proceso!BV13=3,"LP",IF(Proceso!BV13=4,"LD",""))))</f>
        <v>EI</v>
      </c>
      <c r="AM10" s="18" t="str">
        <f>IF(Proceso!BX13=1,"EI",IF(Proceso!BX13=2,"EP",IF(Proceso!BX13=3,"LP",IF(Proceso!BX13=4,"LD",""))))</f>
        <v>EP</v>
      </c>
      <c r="AN10" s="21" t="str">
        <f>IF(Proceso!BZ13=1,"EI",IF(Proceso!BZ13=2,"EP",IF(Proceso!BZ13=3,"LP",IF(Proceso!BZ13=4,"LD",""))))</f>
        <v>EI</v>
      </c>
      <c r="AO10" s="20" t="str">
        <f>IF(Proceso!CB13=1,"EI",IF(Proceso!CB13=2,"EP",IF(Proceso!CB13=3,"LP",IF(Proceso!CB13=4,"LD",""))))</f>
        <v>EI</v>
      </c>
      <c r="AP10" s="18" t="str">
        <f>IF(Proceso!CD13=1,"EI",IF(Proceso!CD13=2,"EP",IF(Proceso!CD13=3,"LP",IF(Proceso!CD13=4,"LD",""))))</f>
        <v>EI</v>
      </c>
      <c r="AQ10" s="18" t="str">
        <f>IF(Proceso!CF13=1,"EI",IF(Proceso!CF13=2,"EP",IF(Proceso!CF13=3,"LP",IF(Proceso!CF13=4,"LD",""))))</f>
        <v>EI</v>
      </c>
      <c r="AR10" s="18" t="str">
        <f>IF(Proceso!CH13=1,"EI",IF(Proceso!CH13=2,"EP",IF(Proceso!CH13=3,"LP",IF(Proceso!CH13=4,"LD",""))))</f>
        <v>EI</v>
      </c>
      <c r="AS10" s="21" t="str">
        <f>IF(Proceso!CJ13=1,"EI",IF(Proceso!CJ13=2,"EP",IF(Proceso!CJ13=3,"LP",IF(Proceso!CJ13=4,"LD",""))))</f>
        <v>EI</v>
      </c>
      <c r="AT10" s="20" t="str">
        <f>IF(Proceso!CL13=1,"EI",IF(Proceso!CL13=2,"EP",IF(Proceso!CL13=3,"LP",IF(Proceso!CL13=4,"LD",""))))</f>
        <v>EP</v>
      </c>
      <c r="AU10" s="18" t="str">
        <f>IF(Proceso!CN13=1,"EI",IF(Proceso!CN13=2,"EP",IF(Proceso!CN13=3,"LP",IF(Proceso!CN13=4,"LD",""))))</f>
        <v/>
      </c>
      <c r="AV10" s="18" t="str">
        <f>IF(Proceso!CP13=1,"EI",IF(Proceso!CP13=2,"EP",IF(Proceso!CP13=3,"LP",IF(Proceso!CP13=4,"LD",""))))</f>
        <v>EI</v>
      </c>
      <c r="AW10" s="18" t="str">
        <f>IF(Proceso!CR13=1,"EI",IF(Proceso!CR13=2,"EP",IF(Proceso!CR13=3,"LP",IF(Proceso!CR13=4,"LD",""))))</f>
        <v>LP</v>
      </c>
      <c r="AX10" s="21" t="str">
        <f>IF(Proceso!CT13=1,"EI",IF(Proceso!CT13=2,"EP",IF(Proceso!CT13=3,"LP",IF(Proceso!CT13=4,"LD",""))))</f>
        <v>EP</v>
      </c>
      <c r="AY10" s="20" t="str">
        <f>IF(Proceso!CV13=1,"EI",IF(Proceso!CV13=2,"EP",IF(Proceso!CV13=3,"LP",IF(Proceso!CV13=4,"LD",""))))</f>
        <v>EI</v>
      </c>
      <c r="AZ10" s="336" t="str">
        <f>IF(Proceso!CX13=1,"EI",IF(Proceso!CX13=2,"EP",IF(Proceso!CX13=3,"LP",IF(Proceso!CX13=4,"LD",""))))</f>
        <v>EI</v>
      </c>
      <c r="BA10" s="18" t="str">
        <f>IF(Proceso!CZ13=1,"EI",IF(Proceso!CZ13=2,"EP",IF(Proceso!CZ13=3,"LP",IF(Proceso!CZ13=4,"LD",""))))</f>
        <v/>
      </c>
      <c r="BB10" s="368" t="str">
        <f>IF(Proceso!DB13=1,"EI",IF(Proceso!DB13=2,"EP",IF(Proceso!DB13=3,"LP",IF(Proceso!DB13=4,"LD",""))))</f>
        <v>EI</v>
      </c>
      <c r="BC10" s="21" t="str">
        <f>IF(Proceso!DD13=1,"EI",IF(Proceso!DD13=2,"EP",IF(Proceso!DD13=3,"LP",IF(Proceso!DD13=4,"LD",""))))</f>
        <v>EI</v>
      </c>
      <c r="BD10" s="22" t="str">
        <f>IF(Proceso!DF13=1,"EI",IF(Proceso!DF13=2,"EP",IF(Proceso!DF13=3,"LP",IF(Proceso!DF13=4,"LD",""))))</f>
        <v>EI</v>
      </c>
    </row>
    <row r="11" spans="1:60" ht="15.95" customHeight="1" x14ac:dyDescent="0.25">
      <c r="A11" s="28">
        <f>Datos!C17</f>
        <v>5</v>
      </c>
      <c r="B11" s="301" t="str">
        <f>IF(Datos!D17=0,"",Datos!D17)</f>
        <v/>
      </c>
      <c r="C11" s="331" t="s">
        <v>0</v>
      </c>
      <c r="D11" s="332" t="s">
        <v>361</v>
      </c>
      <c r="E11" s="332" t="s">
        <v>40</v>
      </c>
      <c r="F11" s="332" t="s">
        <v>0</v>
      </c>
      <c r="G11" s="332" t="s">
        <v>40</v>
      </c>
      <c r="H11" s="332" t="s">
        <v>0</v>
      </c>
      <c r="I11" s="332" t="s">
        <v>36</v>
      </c>
      <c r="J11" s="332" t="s">
        <v>2</v>
      </c>
      <c r="K11" s="332" t="s">
        <v>2</v>
      </c>
      <c r="L11" s="332" t="s">
        <v>2</v>
      </c>
      <c r="M11" s="332" t="s">
        <v>36</v>
      </c>
      <c r="N11" s="332" t="s">
        <v>360</v>
      </c>
      <c r="O11" s="332" t="s">
        <v>1</v>
      </c>
      <c r="P11" s="332" t="s">
        <v>40</v>
      </c>
      <c r="Q11" s="332" t="s">
        <v>4</v>
      </c>
      <c r="R11" s="332" t="s">
        <v>2</v>
      </c>
      <c r="S11" s="332" t="s">
        <v>360</v>
      </c>
      <c r="T11" s="332" t="s">
        <v>2</v>
      </c>
      <c r="U11" s="332" t="s">
        <v>4</v>
      </c>
      <c r="V11" s="332" t="s">
        <v>4</v>
      </c>
      <c r="W11" s="332" t="s">
        <v>0</v>
      </c>
      <c r="X11" s="332" t="s">
        <v>361</v>
      </c>
      <c r="Y11" s="332" t="s">
        <v>1</v>
      </c>
      <c r="Z11" s="332" t="s">
        <v>1</v>
      </c>
      <c r="AA11" s="332" t="s">
        <v>361</v>
      </c>
      <c r="AB11" s="332" t="s">
        <v>4</v>
      </c>
      <c r="AC11" s="332" t="s">
        <v>361</v>
      </c>
      <c r="AD11" s="332" t="s">
        <v>1</v>
      </c>
      <c r="AE11" s="377" t="s">
        <v>361</v>
      </c>
      <c r="AF11" s="332" t="s">
        <v>2</v>
      </c>
      <c r="AG11" s="332" t="s">
        <v>2</v>
      </c>
      <c r="AH11" s="332" t="s">
        <v>2</v>
      </c>
      <c r="AI11" s="332" t="s">
        <v>360</v>
      </c>
      <c r="AJ11" s="20" t="str">
        <f>IF(Proceso!BR14=1,"EI",IF(Proceso!BR14=2,"EP",IF(Proceso!BR14=3,"LP",IF(Proceso!BR14=4,"LD",""))))</f>
        <v>EP</v>
      </c>
      <c r="AK11" s="18" t="str">
        <f>IF(Proceso!BT14=1,"EI",IF(Proceso!BT14=2,"EP",IF(Proceso!BT14=3,"LP",IF(Proceso!BT14=4,"LD",""))))</f>
        <v>EI</v>
      </c>
      <c r="AL11" s="18" t="str">
        <f>IF(Proceso!BV14=1,"EI",IF(Proceso!BV14=2,"EP",IF(Proceso!BV14=3,"LP",IF(Proceso!BV14=4,"LD",""))))</f>
        <v>EI</v>
      </c>
      <c r="AM11" s="18" t="str">
        <f>IF(Proceso!BX14=1,"EI",IF(Proceso!BX14=2,"EP",IF(Proceso!BX14=3,"LP",IF(Proceso!BX14=4,"LD",""))))</f>
        <v>EI</v>
      </c>
      <c r="AN11" s="21" t="str">
        <f>IF(Proceso!BZ14=1,"EI",IF(Proceso!BZ14=2,"EP",IF(Proceso!BZ14=3,"LP",IF(Proceso!BZ14=4,"LD",""))))</f>
        <v>EI</v>
      </c>
      <c r="AO11" s="20" t="str">
        <f>IF(Proceso!CB14=1,"EI",IF(Proceso!CB14=2,"EP",IF(Proceso!CB14=3,"LP",IF(Proceso!CB14=4,"LD",""))))</f>
        <v>EI</v>
      </c>
      <c r="AP11" s="18" t="str">
        <f>IF(Proceso!CD14=1,"EI",IF(Proceso!CD14=2,"EP",IF(Proceso!CD14=3,"LP",IF(Proceso!CD14=4,"LD",""))))</f>
        <v>EI</v>
      </c>
      <c r="AQ11" s="18" t="str">
        <f>IF(Proceso!CF14=1,"EI",IF(Proceso!CF14=2,"EP",IF(Proceso!CF14=3,"LP",IF(Proceso!CF14=4,"LD",""))))</f>
        <v>EI</v>
      </c>
      <c r="AR11" s="18" t="str">
        <f>IF(Proceso!CH14=1,"EI",IF(Proceso!CH14=2,"EP",IF(Proceso!CH14=3,"LP",IF(Proceso!CH14=4,"LD",""))))</f>
        <v>EI</v>
      </c>
      <c r="AS11" s="21" t="str">
        <f>IF(Proceso!CJ14=1,"EI",IF(Proceso!CJ14=2,"EP",IF(Proceso!CJ14=3,"LP",IF(Proceso!CJ14=4,"LD",""))))</f>
        <v>EI</v>
      </c>
      <c r="AT11" s="20" t="str">
        <f>IF(Proceso!CL14=1,"EI",IF(Proceso!CL14=2,"EP",IF(Proceso!CL14=3,"LP",IF(Proceso!CL14=4,"LD",""))))</f>
        <v>EP</v>
      </c>
      <c r="AU11" s="18" t="str">
        <f>IF(Proceso!CN14=1,"EI",IF(Proceso!CN14=2,"EP",IF(Proceso!CN14=3,"LP",IF(Proceso!CN14=4,"LD",""))))</f>
        <v/>
      </c>
      <c r="AV11" s="18" t="str">
        <f>IF(Proceso!CP14=1,"EI",IF(Proceso!CP14=2,"EP",IF(Proceso!CP14=3,"LP",IF(Proceso!CP14=4,"LD",""))))</f>
        <v>EI</v>
      </c>
      <c r="AW11" s="18" t="str">
        <f>IF(Proceso!CR14=1,"EI",IF(Proceso!CR14=2,"EP",IF(Proceso!CR14=3,"LP",IF(Proceso!CR14=4,"LD",""))))</f>
        <v>EP</v>
      </c>
      <c r="AX11" s="21" t="str">
        <f>IF(Proceso!CT14=1,"EI",IF(Proceso!CT14=2,"EP",IF(Proceso!CT14=3,"LP",IF(Proceso!CT14=4,"LD",""))))</f>
        <v>EI</v>
      </c>
      <c r="AY11" s="20" t="str">
        <f>IF(Proceso!CV14=1,"EI",IF(Proceso!CV14=2,"EP",IF(Proceso!CV14=3,"LP",IF(Proceso!CV14=4,"LD",""))))</f>
        <v>EI</v>
      </c>
      <c r="AZ11" s="336" t="str">
        <f>IF(Proceso!CX14=1,"EI",IF(Proceso!CX14=2,"EP",IF(Proceso!CX14=3,"LP",IF(Proceso!CX14=4,"LD",""))))</f>
        <v>EI</v>
      </c>
      <c r="BA11" s="18" t="str">
        <f>IF(Proceso!CZ14=1,"EI",IF(Proceso!CZ14=2,"EP",IF(Proceso!CZ14=3,"LP",IF(Proceso!CZ14=4,"LD",""))))</f>
        <v/>
      </c>
      <c r="BB11" s="368" t="str">
        <f>IF(Proceso!DB14=1,"EI",IF(Proceso!DB14=2,"EP",IF(Proceso!DB14=3,"LP",IF(Proceso!DB14=4,"LD",""))))</f>
        <v>LP</v>
      </c>
      <c r="BC11" s="21" t="str">
        <f>IF(Proceso!DD14=1,"EI",IF(Proceso!DD14=2,"EP",IF(Proceso!DD14=3,"LP",IF(Proceso!DD14=4,"LD",""))))</f>
        <v>EI</v>
      </c>
      <c r="BD11" s="22" t="str">
        <f>IF(Proceso!DF14=1,"EI",IF(Proceso!DF14=2,"EP",IF(Proceso!DF14=3,"LP",IF(Proceso!DF14=4,"LD",""))))</f>
        <v>EI</v>
      </c>
    </row>
    <row r="12" spans="1:60" ht="15.95" customHeight="1" x14ac:dyDescent="0.25">
      <c r="A12" s="28">
        <f>Datos!C18</f>
        <v>6</v>
      </c>
      <c r="B12" s="301" t="str">
        <f>IF(Datos!D18=0,"",Datos!D18)</f>
        <v/>
      </c>
      <c r="C12" s="331" t="s">
        <v>0</v>
      </c>
      <c r="D12" s="332" t="s">
        <v>361</v>
      </c>
      <c r="E12" s="332" t="s">
        <v>40</v>
      </c>
      <c r="F12" s="332" t="s">
        <v>0</v>
      </c>
      <c r="G12" s="332" t="s">
        <v>361</v>
      </c>
      <c r="H12" s="332" t="s">
        <v>0</v>
      </c>
      <c r="I12" s="332" t="s">
        <v>40</v>
      </c>
      <c r="J12" s="332" t="s">
        <v>1</v>
      </c>
      <c r="K12" s="332" t="s">
        <v>2</v>
      </c>
      <c r="L12" s="332" t="s">
        <v>2</v>
      </c>
      <c r="M12" s="332" t="s">
        <v>36</v>
      </c>
      <c r="N12" s="332" t="s">
        <v>361</v>
      </c>
      <c r="O12" s="332" t="s">
        <v>1</v>
      </c>
      <c r="P12" s="332" t="s">
        <v>40</v>
      </c>
      <c r="Q12" s="332" t="s">
        <v>4</v>
      </c>
      <c r="R12" s="332" t="s">
        <v>2</v>
      </c>
      <c r="S12" s="332" t="s">
        <v>361</v>
      </c>
      <c r="T12" s="332" t="s">
        <v>2</v>
      </c>
      <c r="U12" s="332" t="s">
        <v>4</v>
      </c>
      <c r="V12" s="332" t="s">
        <v>4</v>
      </c>
      <c r="W12" s="332" t="s">
        <v>0</v>
      </c>
      <c r="X12" s="332" t="s">
        <v>361</v>
      </c>
      <c r="Y12" s="332" t="s">
        <v>1</v>
      </c>
      <c r="Z12" s="332" t="s">
        <v>1</v>
      </c>
      <c r="AA12" s="332" t="s">
        <v>361</v>
      </c>
      <c r="AB12" s="332" t="s">
        <v>4</v>
      </c>
      <c r="AC12" s="332" t="s">
        <v>40</v>
      </c>
      <c r="AD12" s="332" t="s">
        <v>1</v>
      </c>
      <c r="AE12" s="377" t="s">
        <v>361</v>
      </c>
      <c r="AF12" s="332" t="s">
        <v>2</v>
      </c>
      <c r="AG12" s="332" t="s">
        <v>2</v>
      </c>
      <c r="AH12" s="332" t="s">
        <v>2</v>
      </c>
      <c r="AI12" s="332" t="s">
        <v>361</v>
      </c>
      <c r="AJ12" s="20" t="str">
        <f>IF(Proceso!BR15=1,"EI",IF(Proceso!BR15=2,"EP",IF(Proceso!BR15=3,"LP",IF(Proceso!BR15=4,"LD",""))))</f>
        <v>EP</v>
      </c>
      <c r="AK12" s="18" t="str">
        <f>IF(Proceso!BT15=1,"EI",IF(Proceso!BT15=2,"EP",IF(Proceso!BT15=3,"LP",IF(Proceso!BT15=4,"LD",""))))</f>
        <v>EI</v>
      </c>
      <c r="AL12" s="18" t="str">
        <f>IF(Proceso!BV15=1,"EI",IF(Proceso!BV15=2,"EP",IF(Proceso!BV15=3,"LP",IF(Proceso!BV15=4,"LD",""))))</f>
        <v>EI</v>
      </c>
      <c r="AM12" s="18" t="str">
        <f>IF(Proceso!BX15=1,"EI",IF(Proceso!BX15=2,"EP",IF(Proceso!BX15=3,"LP",IF(Proceso!BX15=4,"LD",""))))</f>
        <v>EP</v>
      </c>
      <c r="AN12" s="21" t="str">
        <f>IF(Proceso!BZ15=1,"EI",IF(Proceso!BZ15=2,"EP",IF(Proceso!BZ15=3,"LP",IF(Proceso!BZ15=4,"LD",""))))</f>
        <v>EI</v>
      </c>
      <c r="AO12" s="20" t="str">
        <f>IF(Proceso!CB15=1,"EI",IF(Proceso!CB15=2,"EP",IF(Proceso!CB15=3,"LP",IF(Proceso!CB15=4,"LD",""))))</f>
        <v>EI</v>
      </c>
      <c r="AP12" s="18" t="str">
        <f>IF(Proceso!CD15=1,"EI",IF(Proceso!CD15=2,"EP",IF(Proceso!CD15=3,"LP",IF(Proceso!CD15=4,"LD",""))))</f>
        <v>EI</v>
      </c>
      <c r="AQ12" s="18" t="str">
        <f>IF(Proceso!CF15=1,"EI",IF(Proceso!CF15=2,"EP",IF(Proceso!CF15=3,"LP",IF(Proceso!CF15=4,"LD",""))))</f>
        <v>EI</v>
      </c>
      <c r="AR12" s="18" t="str">
        <f>IF(Proceso!CH15=1,"EI",IF(Proceso!CH15=2,"EP",IF(Proceso!CH15=3,"LP",IF(Proceso!CH15=4,"LD",""))))</f>
        <v>LP</v>
      </c>
      <c r="AS12" s="21" t="str">
        <f>IF(Proceso!CJ15=1,"EI",IF(Proceso!CJ15=2,"EP",IF(Proceso!CJ15=3,"LP",IF(Proceso!CJ15=4,"LD",""))))</f>
        <v>EP</v>
      </c>
      <c r="AT12" s="20" t="str">
        <f>IF(Proceso!CL15=1,"EI",IF(Proceso!CL15=2,"EP",IF(Proceso!CL15=3,"LP",IF(Proceso!CL15=4,"LD",""))))</f>
        <v>EI</v>
      </c>
      <c r="AU12" s="18" t="str">
        <f>IF(Proceso!CN15=1,"EI",IF(Proceso!CN15=2,"EP",IF(Proceso!CN15=3,"LP",IF(Proceso!CN15=4,"LD",""))))</f>
        <v/>
      </c>
      <c r="AV12" s="18" t="str">
        <f>IF(Proceso!CP15=1,"EI",IF(Proceso!CP15=2,"EP",IF(Proceso!CP15=3,"LP",IF(Proceso!CP15=4,"LD",""))))</f>
        <v>EI</v>
      </c>
      <c r="AW12" s="18" t="str">
        <f>IF(Proceso!CR15=1,"EI",IF(Proceso!CR15=2,"EP",IF(Proceso!CR15=3,"LP",IF(Proceso!CR15=4,"LD",""))))</f>
        <v>LP</v>
      </c>
      <c r="AX12" s="21" t="str">
        <f>IF(Proceso!CT15=1,"EI",IF(Proceso!CT15=2,"EP",IF(Proceso!CT15=3,"LP",IF(Proceso!CT15=4,"LD",""))))</f>
        <v>EI</v>
      </c>
      <c r="AY12" s="20" t="str">
        <f>IF(Proceso!CV15=1,"EI",IF(Proceso!CV15=2,"EP",IF(Proceso!CV15=3,"LP",IF(Proceso!CV15=4,"LD",""))))</f>
        <v>EI</v>
      </c>
      <c r="AZ12" s="336" t="str">
        <f>IF(Proceso!CX15=1,"EI",IF(Proceso!CX15=2,"EP",IF(Proceso!CX15=3,"LP",IF(Proceso!CX15=4,"LD",""))))</f>
        <v>EI</v>
      </c>
      <c r="BA12" s="18" t="str">
        <f>IF(Proceso!CZ15=1,"EI",IF(Proceso!CZ15=2,"EP",IF(Proceso!CZ15=3,"LP",IF(Proceso!CZ15=4,"LD",""))))</f>
        <v/>
      </c>
      <c r="BB12" s="368" t="str">
        <f>IF(Proceso!DB15=1,"EI",IF(Proceso!DB15=2,"EP",IF(Proceso!DB15=3,"LP",IF(Proceso!DB15=4,"LD",""))))</f>
        <v>LP</v>
      </c>
      <c r="BC12" s="21" t="str">
        <f>IF(Proceso!DD15=1,"EI",IF(Proceso!DD15=2,"EP",IF(Proceso!DD15=3,"LP",IF(Proceso!DD15=4,"LD",""))))</f>
        <v>EI</v>
      </c>
      <c r="BD12" s="22" t="str">
        <f>IF(Proceso!DF15=1,"EI",IF(Proceso!DF15=2,"EP",IF(Proceso!DF15=3,"LP",IF(Proceso!DF15=4,"LD",""))))</f>
        <v>EI</v>
      </c>
    </row>
    <row r="13" spans="1:60" ht="15.95" customHeight="1" x14ac:dyDescent="0.25">
      <c r="A13" s="28">
        <f>Datos!C19</f>
        <v>0</v>
      </c>
      <c r="B13" s="301" t="str">
        <f>IF(Datos!D19=0,"",Datos!D19)</f>
        <v/>
      </c>
      <c r="C13" s="331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77"/>
      <c r="AF13" s="332"/>
      <c r="AG13" s="332"/>
      <c r="AH13" s="332"/>
      <c r="AI13" s="332"/>
      <c r="AJ13" s="20" t="str">
        <f>IF(Proceso!BR16=1,"EI",IF(Proceso!BR16=2,"EP",IF(Proceso!BR16=3,"LP",IF(Proceso!BR16=4,"LD",""))))</f>
        <v/>
      </c>
      <c r="AK13" s="18" t="str">
        <f>IF(Proceso!BT16=1,"EI",IF(Proceso!BT16=2,"EP",IF(Proceso!BT16=3,"LP",IF(Proceso!BT16=4,"LD",""))))</f>
        <v/>
      </c>
      <c r="AL13" s="18" t="str">
        <f>IF(Proceso!BV16=1,"EI",IF(Proceso!BV16=2,"EP",IF(Proceso!BV16=3,"LP",IF(Proceso!BV16=4,"LD",""))))</f>
        <v/>
      </c>
      <c r="AM13" s="18" t="str">
        <f>IF(Proceso!BX16=1,"EI",IF(Proceso!BX16=2,"EP",IF(Proceso!BX16=3,"LP",IF(Proceso!BX16=4,"LD",""))))</f>
        <v/>
      </c>
      <c r="AN13" s="21" t="str">
        <f>IF(Proceso!BZ16=1,"EI",IF(Proceso!BZ16=2,"EP",IF(Proceso!BZ16=3,"LP",IF(Proceso!BZ16=4,"LD",""))))</f>
        <v/>
      </c>
      <c r="AO13" s="20" t="str">
        <f>IF(Proceso!CB16=1,"EI",IF(Proceso!CB16=2,"EP",IF(Proceso!CB16=3,"LP",IF(Proceso!CB16=4,"LD",""))))</f>
        <v/>
      </c>
      <c r="AP13" s="18" t="str">
        <f>IF(Proceso!CD16=1,"EI",IF(Proceso!CD16=2,"EP",IF(Proceso!CD16=3,"LP",IF(Proceso!CD16=4,"LD",""))))</f>
        <v/>
      </c>
      <c r="AQ13" s="18" t="str">
        <f>IF(Proceso!CF16=1,"EI",IF(Proceso!CF16=2,"EP",IF(Proceso!CF16=3,"LP",IF(Proceso!CF16=4,"LD",""))))</f>
        <v/>
      </c>
      <c r="AR13" s="18" t="str">
        <f>IF(Proceso!CH16=1,"EI",IF(Proceso!CH16=2,"EP",IF(Proceso!CH16=3,"LP",IF(Proceso!CH16=4,"LD",""))))</f>
        <v/>
      </c>
      <c r="AS13" s="21" t="str">
        <f>IF(Proceso!CJ16=1,"EI",IF(Proceso!CJ16=2,"EP",IF(Proceso!CJ16=3,"LP",IF(Proceso!CJ16=4,"LD",""))))</f>
        <v/>
      </c>
      <c r="AT13" s="20" t="str">
        <f>IF(Proceso!CL16=1,"EI",IF(Proceso!CL16=2,"EP",IF(Proceso!CL16=3,"LP",IF(Proceso!CL16=4,"LD",""))))</f>
        <v/>
      </c>
      <c r="AU13" s="18" t="str">
        <f>IF(Proceso!CN16=1,"EI",IF(Proceso!CN16=2,"EP",IF(Proceso!CN16=3,"LP",IF(Proceso!CN16=4,"LD",""))))</f>
        <v/>
      </c>
      <c r="AV13" s="18" t="str">
        <f>IF(Proceso!CP16=1,"EI",IF(Proceso!CP16=2,"EP",IF(Proceso!CP16=3,"LP",IF(Proceso!CP16=4,"LD",""))))</f>
        <v/>
      </c>
      <c r="AW13" s="18" t="str">
        <f>IF(Proceso!CR16=1,"EI",IF(Proceso!CR16=2,"EP",IF(Proceso!CR16=3,"LP",IF(Proceso!CR16=4,"LD",""))))</f>
        <v/>
      </c>
      <c r="AX13" s="21" t="str">
        <f>IF(Proceso!CT16=1,"EI",IF(Proceso!CT16=2,"EP",IF(Proceso!CT16=3,"LP",IF(Proceso!CT16=4,"LD",""))))</f>
        <v/>
      </c>
      <c r="AY13" s="20" t="str">
        <f>IF(Proceso!CV16=1,"EI",IF(Proceso!CV16=2,"EP",IF(Proceso!CV16=3,"LP",IF(Proceso!CV16=4,"LD",""))))</f>
        <v/>
      </c>
      <c r="AZ13" s="336" t="str">
        <f>IF(Proceso!CX16=1,"EI",IF(Proceso!CX16=2,"EP",IF(Proceso!CX16=3,"LP",IF(Proceso!CX16=4,"LD",""))))</f>
        <v/>
      </c>
      <c r="BA13" s="18" t="str">
        <f>IF(Proceso!CZ16=1,"EI",IF(Proceso!CZ16=2,"EP",IF(Proceso!CZ16=3,"LP",IF(Proceso!CZ16=4,"LD",""))))</f>
        <v/>
      </c>
      <c r="BB13" s="368" t="str">
        <f>IF(Proceso!DB16=1,"EI",IF(Proceso!DB16=2,"EP",IF(Proceso!DB16=3,"LP",IF(Proceso!DB16=4,"LD",""))))</f>
        <v/>
      </c>
      <c r="BC13" s="21" t="str">
        <f>IF(Proceso!DD16=1,"EI",IF(Proceso!DD16=2,"EP",IF(Proceso!DD16=3,"LP",IF(Proceso!DD16=4,"LD",""))))</f>
        <v/>
      </c>
      <c r="BD13" s="22" t="str">
        <f>IF(Proceso!DF16=1,"EI",IF(Proceso!DF16=2,"EP",IF(Proceso!DF16=3,"LP",IF(Proceso!DF16=4,"LD",""))))</f>
        <v/>
      </c>
    </row>
    <row r="14" spans="1:60" ht="15.95" customHeight="1" x14ac:dyDescent="0.25">
      <c r="A14" s="28">
        <f>Datos!C20</f>
        <v>0</v>
      </c>
      <c r="B14" s="301" t="str">
        <f>IF(Datos!D20=0,"",Datos!D20)</f>
        <v/>
      </c>
      <c r="C14" s="331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77"/>
      <c r="AF14" s="332"/>
      <c r="AG14" s="332"/>
      <c r="AH14" s="332"/>
      <c r="AI14" s="332"/>
      <c r="AJ14" s="20" t="str">
        <f>IF(Proceso!BR17=1,"EI",IF(Proceso!BR17=2,"EP",IF(Proceso!BR17=3,"LP",IF(Proceso!BR17=4,"LD",""))))</f>
        <v/>
      </c>
      <c r="AK14" s="18" t="str">
        <f>IF(Proceso!BT17=1,"EI",IF(Proceso!BT17=2,"EP",IF(Proceso!BT17=3,"LP",IF(Proceso!BT17=4,"LD",""))))</f>
        <v/>
      </c>
      <c r="AL14" s="18" t="str">
        <f>IF(Proceso!BV17=1,"EI",IF(Proceso!BV17=2,"EP",IF(Proceso!BV17=3,"LP",IF(Proceso!BV17=4,"LD",""))))</f>
        <v/>
      </c>
      <c r="AM14" s="18" t="str">
        <f>IF(Proceso!BX17=1,"EI",IF(Proceso!BX17=2,"EP",IF(Proceso!BX17=3,"LP",IF(Proceso!BX17=4,"LD",""))))</f>
        <v/>
      </c>
      <c r="AN14" s="21" t="str">
        <f>IF(Proceso!BZ17=1,"EI",IF(Proceso!BZ17=2,"EP",IF(Proceso!BZ17=3,"LP",IF(Proceso!BZ17=4,"LD",""))))</f>
        <v/>
      </c>
      <c r="AO14" s="20" t="str">
        <f>IF(Proceso!CB17=1,"EI",IF(Proceso!CB17=2,"EP",IF(Proceso!CB17=3,"LP",IF(Proceso!CB17=4,"LD",""))))</f>
        <v/>
      </c>
      <c r="AP14" s="18" t="str">
        <f>IF(Proceso!CD17=1,"EI",IF(Proceso!CD17=2,"EP",IF(Proceso!CD17=3,"LP",IF(Proceso!CD17=4,"LD",""))))</f>
        <v/>
      </c>
      <c r="AQ14" s="18" t="str">
        <f>IF(Proceso!CF17=1,"EI",IF(Proceso!CF17=2,"EP",IF(Proceso!CF17=3,"LP",IF(Proceso!CF17=4,"LD",""))))</f>
        <v/>
      </c>
      <c r="AR14" s="18" t="str">
        <f>IF(Proceso!CH17=1,"EI",IF(Proceso!CH17=2,"EP",IF(Proceso!CH17=3,"LP",IF(Proceso!CH17=4,"LD",""))))</f>
        <v/>
      </c>
      <c r="AS14" s="21" t="str">
        <f>IF(Proceso!CJ17=1,"EI",IF(Proceso!CJ17=2,"EP",IF(Proceso!CJ17=3,"LP",IF(Proceso!CJ17=4,"LD",""))))</f>
        <v/>
      </c>
      <c r="AT14" s="20" t="str">
        <f>IF(Proceso!CL17=1,"EI",IF(Proceso!CL17=2,"EP",IF(Proceso!CL17=3,"LP",IF(Proceso!CL17=4,"LD",""))))</f>
        <v/>
      </c>
      <c r="AU14" s="18" t="str">
        <f>IF(Proceso!CN17=1,"EI",IF(Proceso!CN17=2,"EP",IF(Proceso!CN17=3,"LP",IF(Proceso!CN17=4,"LD",""))))</f>
        <v/>
      </c>
      <c r="AV14" s="18" t="str">
        <f>IF(Proceso!CP17=1,"EI",IF(Proceso!CP17=2,"EP",IF(Proceso!CP17=3,"LP",IF(Proceso!CP17=4,"LD",""))))</f>
        <v/>
      </c>
      <c r="AW14" s="18" t="str">
        <f>IF(Proceso!CR17=1,"EI",IF(Proceso!CR17=2,"EP",IF(Proceso!CR17=3,"LP",IF(Proceso!CR17=4,"LD",""))))</f>
        <v/>
      </c>
      <c r="AX14" s="21" t="str">
        <f>IF(Proceso!CT17=1,"EI",IF(Proceso!CT17=2,"EP",IF(Proceso!CT17=3,"LP",IF(Proceso!CT17=4,"LD",""))))</f>
        <v/>
      </c>
      <c r="AY14" s="20" t="str">
        <f>IF(Proceso!CV17=1,"EI",IF(Proceso!CV17=2,"EP",IF(Proceso!CV17=3,"LP",IF(Proceso!CV17=4,"LD",""))))</f>
        <v/>
      </c>
      <c r="AZ14" s="336" t="str">
        <f>IF(Proceso!CX17=1,"EI",IF(Proceso!CX17=2,"EP",IF(Proceso!CX17=3,"LP",IF(Proceso!CX17=4,"LD",""))))</f>
        <v/>
      </c>
      <c r="BA14" s="18" t="str">
        <f>IF(Proceso!CZ17=1,"EI",IF(Proceso!CZ17=2,"EP",IF(Proceso!CZ17=3,"LP",IF(Proceso!CZ17=4,"LD",""))))</f>
        <v/>
      </c>
      <c r="BB14" s="368" t="str">
        <f>IF(Proceso!DB17=1,"EI",IF(Proceso!DB17=2,"EP",IF(Proceso!DB17=3,"LP",IF(Proceso!DB17=4,"LD",""))))</f>
        <v/>
      </c>
      <c r="BC14" s="21" t="str">
        <f>IF(Proceso!DD17=1,"EI",IF(Proceso!DD17=2,"EP",IF(Proceso!DD17=3,"LP",IF(Proceso!DD17=4,"LD",""))))</f>
        <v/>
      </c>
      <c r="BD14" s="22" t="str">
        <f>IF(Proceso!DF17=1,"EI",IF(Proceso!DF17=2,"EP",IF(Proceso!DF17=3,"LP",IF(Proceso!DF17=4,"LD",""))))</f>
        <v/>
      </c>
    </row>
    <row r="15" spans="1:60" ht="15.95" customHeight="1" x14ac:dyDescent="0.25">
      <c r="A15" s="28">
        <f>Datos!C21</f>
        <v>0</v>
      </c>
      <c r="B15" s="301" t="str">
        <f>IF(Datos!D21=0,"",Datos!D21)</f>
        <v/>
      </c>
      <c r="C15" s="331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77"/>
      <c r="AF15" s="332"/>
      <c r="AG15" s="332"/>
      <c r="AH15" s="332"/>
      <c r="AI15" s="332"/>
      <c r="AJ15" s="20" t="str">
        <f>IF(Proceso!BR18=1,"EI",IF(Proceso!BR18=2,"EP",IF(Proceso!BR18=3,"LP",IF(Proceso!BR18=4,"LD",""))))</f>
        <v/>
      </c>
      <c r="AK15" s="18" t="str">
        <f>IF(Proceso!BT18=1,"EI",IF(Proceso!BT18=2,"EP",IF(Proceso!BT18=3,"LP",IF(Proceso!BT18=4,"LD",""))))</f>
        <v/>
      </c>
      <c r="AL15" s="18" t="str">
        <f>IF(Proceso!BV18=1,"EI",IF(Proceso!BV18=2,"EP",IF(Proceso!BV18=3,"LP",IF(Proceso!BV18=4,"LD",""))))</f>
        <v/>
      </c>
      <c r="AM15" s="18" t="str">
        <f>IF(Proceso!BX18=1,"EI",IF(Proceso!BX18=2,"EP",IF(Proceso!BX18=3,"LP",IF(Proceso!BX18=4,"LD",""))))</f>
        <v/>
      </c>
      <c r="AN15" s="21" t="str">
        <f>IF(Proceso!BZ18=1,"EI",IF(Proceso!BZ18=2,"EP",IF(Proceso!BZ18=3,"LP",IF(Proceso!BZ18=4,"LD",""))))</f>
        <v/>
      </c>
      <c r="AO15" s="20" t="str">
        <f>IF(Proceso!CB18=1,"EI",IF(Proceso!CB18=2,"EP",IF(Proceso!CB18=3,"LP",IF(Proceso!CB18=4,"LD",""))))</f>
        <v/>
      </c>
      <c r="AP15" s="18" t="str">
        <f>IF(Proceso!CD18=1,"EI",IF(Proceso!CD18=2,"EP",IF(Proceso!CD18=3,"LP",IF(Proceso!CD18=4,"LD",""))))</f>
        <v/>
      </c>
      <c r="AQ15" s="18" t="str">
        <f>IF(Proceso!CF18=1,"EI",IF(Proceso!CF18=2,"EP",IF(Proceso!CF18=3,"LP",IF(Proceso!CF18=4,"LD",""))))</f>
        <v/>
      </c>
      <c r="AR15" s="18" t="str">
        <f>IF(Proceso!CH18=1,"EI",IF(Proceso!CH18=2,"EP",IF(Proceso!CH18=3,"LP",IF(Proceso!CH18=4,"LD",""))))</f>
        <v/>
      </c>
      <c r="AS15" s="21" t="str">
        <f>IF(Proceso!CJ18=1,"EI",IF(Proceso!CJ18=2,"EP",IF(Proceso!CJ18=3,"LP",IF(Proceso!CJ18=4,"LD",""))))</f>
        <v/>
      </c>
      <c r="AT15" s="20" t="str">
        <f>IF(Proceso!CL18=1,"EI",IF(Proceso!CL18=2,"EP",IF(Proceso!CL18=3,"LP",IF(Proceso!CL18=4,"LD",""))))</f>
        <v/>
      </c>
      <c r="AU15" s="18" t="str">
        <f>IF(Proceso!CN18=1,"EI",IF(Proceso!CN18=2,"EP",IF(Proceso!CN18=3,"LP",IF(Proceso!CN18=4,"LD",""))))</f>
        <v/>
      </c>
      <c r="AV15" s="18" t="str">
        <f>IF(Proceso!CP18=1,"EI",IF(Proceso!CP18=2,"EP",IF(Proceso!CP18=3,"LP",IF(Proceso!CP18=4,"LD",""))))</f>
        <v/>
      </c>
      <c r="AW15" s="18" t="str">
        <f>IF(Proceso!CR18=1,"EI",IF(Proceso!CR18=2,"EP",IF(Proceso!CR18=3,"LP",IF(Proceso!CR18=4,"LD",""))))</f>
        <v/>
      </c>
      <c r="AX15" s="21" t="str">
        <f>IF(Proceso!CT18=1,"EI",IF(Proceso!CT18=2,"EP",IF(Proceso!CT18=3,"LP",IF(Proceso!CT18=4,"LD",""))))</f>
        <v/>
      </c>
      <c r="AY15" s="20" t="str">
        <f>IF(Proceso!CV18=1,"EI",IF(Proceso!CV18=2,"EP",IF(Proceso!CV18=3,"LP",IF(Proceso!CV18=4,"LD",""))))</f>
        <v/>
      </c>
      <c r="AZ15" s="336" t="str">
        <f>IF(Proceso!CX18=1,"EI",IF(Proceso!CX18=2,"EP",IF(Proceso!CX18=3,"LP",IF(Proceso!CX18=4,"LD",""))))</f>
        <v/>
      </c>
      <c r="BA15" s="18" t="str">
        <f>IF(Proceso!CZ18=1,"EI",IF(Proceso!CZ18=2,"EP",IF(Proceso!CZ18=3,"LP",IF(Proceso!CZ18=4,"LD",""))))</f>
        <v/>
      </c>
      <c r="BB15" s="368" t="str">
        <f>IF(Proceso!DB18=1,"EI",IF(Proceso!DB18=2,"EP",IF(Proceso!DB18=3,"LP",IF(Proceso!DB18=4,"LD",""))))</f>
        <v/>
      </c>
      <c r="BC15" s="21" t="str">
        <f>IF(Proceso!DD18=1,"EI",IF(Proceso!DD18=2,"EP",IF(Proceso!DD18=3,"LP",IF(Proceso!DD18=4,"LD",""))))</f>
        <v/>
      </c>
      <c r="BD15" s="22" t="str">
        <f>IF(Proceso!DF18=1,"EI",IF(Proceso!DF18=2,"EP",IF(Proceso!DF18=3,"LP",IF(Proceso!DF18=4,"LD",""))))</f>
        <v/>
      </c>
    </row>
    <row r="16" spans="1:60" ht="15.95" customHeight="1" x14ac:dyDescent="0.25">
      <c r="A16" s="28">
        <f>Datos!C22</f>
        <v>0</v>
      </c>
      <c r="B16" s="301" t="str">
        <f>IF(Datos!D22=0,"",Datos!D22)</f>
        <v/>
      </c>
      <c r="C16" s="331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77"/>
      <c r="AF16" s="332"/>
      <c r="AG16" s="332"/>
      <c r="AH16" s="332"/>
      <c r="AI16" s="332"/>
      <c r="AJ16" s="20" t="str">
        <f>IF(Proceso!BR19=1,"EI",IF(Proceso!BR19=2,"EP",IF(Proceso!BR19=3,"LP",IF(Proceso!BR19=4,"LD",""))))</f>
        <v/>
      </c>
      <c r="AK16" s="18" t="str">
        <f>IF(Proceso!BT19=1,"EI",IF(Proceso!BT19=2,"EP",IF(Proceso!BT19=3,"LP",IF(Proceso!BT19=4,"LD",""))))</f>
        <v/>
      </c>
      <c r="AL16" s="18" t="str">
        <f>IF(Proceso!BV19=1,"EI",IF(Proceso!BV19=2,"EP",IF(Proceso!BV19=3,"LP",IF(Proceso!BV19=4,"LD",""))))</f>
        <v/>
      </c>
      <c r="AM16" s="18" t="str">
        <f>IF(Proceso!BX19=1,"EI",IF(Proceso!BX19=2,"EP",IF(Proceso!BX19=3,"LP",IF(Proceso!BX19=4,"LD",""))))</f>
        <v/>
      </c>
      <c r="AN16" s="21" t="str">
        <f>IF(Proceso!BZ19=1,"EI",IF(Proceso!BZ19=2,"EP",IF(Proceso!BZ19=3,"LP",IF(Proceso!BZ19=4,"LD",""))))</f>
        <v/>
      </c>
      <c r="AO16" s="20" t="str">
        <f>IF(Proceso!CB19=1,"EI",IF(Proceso!CB19=2,"EP",IF(Proceso!CB19=3,"LP",IF(Proceso!CB19=4,"LD",""))))</f>
        <v/>
      </c>
      <c r="AP16" s="18" t="str">
        <f>IF(Proceso!CD19=1,"EI",IF(Proceso!CD19=2,"EP",IF(Proceso!CD19=3,"LP",IF(Proceso!CD19=4,"LD",""))))</f>
        <v/>
      </c>
      <c r="AQ16" s="18" t="str">
        <f>IF(Proceso!CF19=1,"EI",IF(Proceso!CF19=2,"EP",IF(Proceso!CF19=3,"LP",IF(Proceso!CF19=4,"LD",""))))</f>
        <v/>
      </c>
      <c r="AR16" s="18" t="str">
        <f>IF(Proceso!CH19=1,"EI",IF(Proceso!CH19=2,"EP",IF(Proceso!CH19=3,"LP",IF(Proceso!CH19=4,"LD",""))))</f>
        <v/>
      </c>
      <c r="AS16" s="21" t="str">
        <f>IF(Proceso!CJ19=1,"EI",IF(Proceso!CJ19=2,"EP",IF(Proceso!CJ19=3,"LP",IF(Proceso!CJ19=4,"LD",""))))</f>
        <v/>
      </c>
      <c r="AT16" s="20" t="str">
        <f>IF(Proceso!CL19=1,"EI",IF(Proceso!CL19=2,"EP",IF(Proceso!CL19=3,"LP",IF(Proceso!CL19=4,"LD",""))))</f>
        <v/>
      </c>
      <c r="AU16" s="18" t="str">
        <f>IF(Proceso!CN19=1,"EI",IF(Proceso!CN19=2,"EP",IF(Proceso!CN19=3,"LP",IF(Proceso!CN19=4,"LD",""))))</f>
        <v/>
      </c>
      <c r="AV16" s="18" t="str">
        <f>IF(Proceso!CP19=1,"EI",IF(Proceso!CP19=2,"EP",IF(Proceso!CP19=3,"LP",IF(Proceso!CP19=4,"LD",""))))</f>
        <v/>
      </c>
      <c r="AW16" s="18" t="str">
        <f>IF(Proceso!CR19=1,"EI",IF(Proceso!CR19=2,"EP",IF(Proceso!CR19=3,"LP",IF(Proceso!CR19=4,"LD",""))))</f>
        <v/>
      </c>
      <c r="AX16" s="21" t="str">
        <f>IF(Proceso!CT19=1,"EI",IF(Proceso!CT19=2,"EP",IF(Proceso!CT19=3,"LP",IF(Proceso!CT19=4,"LD",""))))</f>
        <v/>
      </c>
      <c r="AY16" s="20" t="str">
        <f>IF(Proceso!CV19=1,"EI",IF(Proceso!CV19=2,"EP",IF(Proceso!CV19=3,"LP",IF(Proceso!CV19=4,"LD",""))))</f>
        <v/>
      </c>
      <c r="AZ16" s="336" t="str">
        <f>IF(Proceso!CX19=1,"EI",IF(Proceso!CX19=2,"EP",IF(Proceso!CX19=3,"LP",IF(Proceso!CX19=4,"LD",""))))</f>
        <v/>
      </c>
      <c r="BA16" s="18" t="str">
        <f>IF(Proceso!CZ19=1,"EI",IF(Proceso!CZ19=2,"EP",IF(Proceso!CZ19=3,"LP",IF(Proceso!CZ19=4,"LD",""))))</f>
        <v/>
      </c>
      <c r="BB16" s="368" t="str">
        <f>IF(Proceso!DB19=1,"EI",IF(Proceso!DB19=2,"EP",IF(Proceso!DB19=3,"LP",IF(Proceso!DB19=4,"LD",""))))</f>
        <v/>
      </c>
      <c r="BC16" s="21" t="str">
        <f>IF(Proceso!DD19=1,"EI",IF(Proceso!DD19=2,"EP",IF(Proceso!DD19=3,"LP",IF(Proceso!DD19=4,"LD",""))))</f>
        <v/>
      </c>
      <c r="BD16" s="22" t="str">
        <f>IF(Proceso!DF19=1,"EI",IF(Proceso!DF19=2,"EP",IF(Proceso!DF19=3,"LP",IF(Proceso!DF19=4,"LD",""))))</f>
        <v/>
      </c>
    </row>
    <row r="17" spans="1:56" ht="15.95" customHeight="1" x14ac:dyDescent="0.25">
      <c r="A17" s="28">
        <f>Datos!C23</f>
        <v>0</v>
      </c>
      <c r="B17" s="301" t="str">
        <f>IF(Datos!D23=0,"",Datos!D23)</f>
        <v/>
      </c>
      <c r="C17" s="331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77"/>
      <c r="AF17" s="332"/>
      <c r="AG17" s="332"/>
      <c r="AH17" s="332"/>
      <c r="AI17" s="332"/>
      <c r="AJ17" s="20" t="str">
        <f>IF(Proceso!BR20=1,"EI",IF(Proceso!BR20=2,"EP",IF(Proceso!BR20=3,"LP",IF(Proceso!BR20=4,"LD",""))))</f>
        <v/>
      </c>
      <c r="AK17" s="18" t="str">
        <f>IF(Proceso!BT20=1,"EI",IF(Proceso!BT20=2,"EP",IF(Proceso!BT20=3,"LP",IF(Proceso!BT20=4,"LD",""))))</f>
        <v/>
      </c>
      <c r="AL17" s="18" t="str">
        <f>IF(Proceso!BV20=1,"EI",IF(Proceso!BV20=2,"EP",IF(Proceso!BV20=3,"LP",IF(Proceso!BV20=4,"LD",""))))</f>
        <v/>
      </c>
      <c r="AM17" s="18" t="str">
        <f>IF(Proceso!BX20=1,"EI",IF(Proceso!BX20=2,"EP",IF(Proceso!BX20=3,"LP",IF(Proceso!BX20=4,"LD",""))))</f>
        <v/>
      </c>
      <c r="AN17" s="21" t="str">
        <f>IF(Proceso!BZ20=1,"EI",IF(Proceso!BZ20=2,"EP",IF(Proceso!BZ20=3,"LP",IF(Proceso!BZ20=4,"LD",""))))</f>
        <v/>
      </c>
      <c r="AO17" s="20" t="str">
        <f>IF(Proceso!CB20=1,"EI",IF(Proceso!CB20=2,"EP",IF(Proceso!CB20=3,"LP",IF(Proceso!CB20=4,"LD",""))))</f>
        <v/>
      </c>
      <c r="AP17" s="18" t="str">
        <f>IF(Proceso!CD20=1,"EI",IF(Proceso!CD20=2,"EP",IF(Proceso!CD20=3,"LP",IF(Proceso!CD20=4,"LD",""))))</f>
        <v/>
      </c>
      <c r="AQ17" s="18" t="str">
        <f>IF(Proceso!CF20=1,"EI",IF(Proceso!CF20=2,"EP",IF(Proceso!CF20=3,"LP",IF(Proceso!CF20=4,"LD",""))))</f>
        <v/>
      </c>
      <c r="AR17" s="18" t="str">
        <f>IF(Proceso!CH20=1,"EI",IF(Proceso!CH20=2,"EP",IF(Proceso!CH20=3,"LP",IF(Proceso!CH20=4,"LD",""))))</f>
        <v/>
      </c>
      <c r="AS17" s="21" t="str">
        <f>IF(Proceso!CJ20=1,"EI",IF(Proceso!CJ20=2,"EP",IF(Proceso!CJ20=3,"LP",IF(Proceso!CJ20=4,"LD",""))))</f>
        <v/>
      </c>
      <c r="AT17" s="20" t="str">
        <f>IF(Proceso!CL20=1,"EI",IF(Proceso!CL20=2,"EP",IF(Proceso!CL20=3,"LP",IF(Proceso!CL20=4,"LD",""))))</f>
        <v/>
      </c>
      <c r="AU17" s="18" t="str">
        <f>IF(Proceso!CN20=1,"EI",IF(Proceso!CN20=2,"EP",IF(Proceso!CN20=3,"LP",IF(Proceso!CN20=4,"LD",""))))</f>
        <v/>
      </c>
      <c r="AV17" s="18" t="str">
        <f>IF(Proceso!CP20=1,"EI",IF(Proceso!CP20=2,"EP",IF(Proceso!CP20=3,"LP",IF(Proceso!CP20=4,"LD",""))))</f>
        <v/>
      </c>
      <c r="AW17" s="18" t="str">
        <f>IF(Proceso!CR20=1,"EI",IF(Proceso!CR20=2,"EP",IF(Proceso!CR20=3,"LP",IF(Proceso!CR20=4,"LD",""))))</f>
        <v/>
      </c>
      <c r="AX17" s="21" t="str">
        <f>IF(Proceso!CT20=1,"EI",IF(Proceso!CT20=2,"EP",IF(Proceso!CT20=3,"LP",IF(Proceso!CT20=4,"LD",""))))</f>
        <v/>
      </c>
      <c r="AY17" s="20" t="str">
        <f>IF(Proceso!CV20=1,"EI",IF(Proceso!CV20=2,"EP",IF(Proceso!CV20=3,"LP",IF(Proceso!CV20=4,"LD",""))))</f>
        <v/>
      </c>
      <c r="AZ17" s="336" t="str">
        <f>IF(Proceso!CX20=1,"EI",IF(Proceso!CX20=2,"EP",IF(Proceso!CX20=3,"LP",IF(Proceso!CX20=4,"LD",""))))</f>
        <v/>
      </c>
      <c r="BA17" s="18" t="str">
        <f>IF(Proceso!CZ20=1,"EI",IF(Proceso!CZ20=2,"EP",IF(Proceso!CZ20=3,"LP",IF(Proceso!CZ20=4,"LD",""))))</f>
        <v/>
      </c>
      <c r="BB17" s="368" t="str">
        <f>IF(Proceso!DB20=1,"EI",IF(Proceso!DB20=2,"EP",IF(Proceso!DB20=3,"LP",IF(Proceso!DB20=4,"LD",""))))</f>
        <v/>
      </c>
      <c r="BC17" s="21" t="str">
        <f>IF(Proceso!DD20=1,"EI",IF(Proceso!DD20=2,"EP",IF(Proceso!DD20=3,"LP",IF(Proceso!DD20=4,"LD",""))))</f>
        <v/>
      </c>
      <c r="BD17" s="22" t="str">
        <f>IF(Proceso!DF20=1,"EI",IF(Proceso!DF20=2,"EP",IF(Proceso!DF20=3,"LP",IF(Proceso!DF20=4,"LD",""))))</f>
        <v/>
      </c>
    </row>
    <row r="18" spans="1:56" ht="15.95" customHeight="1" x14ac:dyDescent="0.25">
      <c r="A18" s="28">
        <f>Datos!C24</f>
        <v>0</v>
      </c>
      <c r="B18" s="301" t="str">
        <f>IF(Datos!D24=0,"",Datos!D24)</f>
        <v/>
      </c>
      <c r="C18" s="331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77"/>
      <c r="AF18" s="332"/>
      <c r="AG18" s="332"/>
      <c r="AH18" s="332"/>
      <c r="AI18" s="332"/>
      <c r="AJ18" s="20" t="str">
        <f>IF(Proceso!BR21=1,"EI",IF(Proceso!BR21=2,"EP",IF(Proceso!BR21=3,"LP",IF(Proceso!BR21=4,"LD",""))))</f>
        <v/>
      </c>
      <c r="AK18" s="18" t="str">
        <f>IF(Proceso!BT21=1,"EI",IF(Proceso!BT21=2,"EP",IF(Proceso!BT21=3,"LP",IF(Proceso!BT21=4,"LD",""))))</f>
        <v/>
      </c>
      <c r="AL18" s="18" t="str">
        <f>IF(Proceso!BV21=1,"EI",IF(Proceso!BV21=2,"EP",IF(Proceso!BV21=3,"LP",IF(Proceso!BV21=4,"LD",""))))</f>
        <v/>
      </c>
      <c r="AM18" s="18" t="str">
        <f>IF(Proceso!BX21=1,"EI",IF(Proceso!BX21=2,"EP",IF(Proceso!BX21=3,"LP",IF(Proceso!BX21=4,"LD",""))))</f>
        <v/>
      </c>
      <c r="AN18" s="21" t="str">
        <f>IF(Proceso!BZ21=1,"EI",IF(Proceso!BZ21=2,"EP",IF(Proceso!BZ21=3,"LP",IF(Proceso!BZ21=4,"LD",""))))</f>
        <v/>
      </c>
      <c r="AO18" s="20" t="str">
        <f>IF(Proceso!CB21=1,"EI",IF(Proceso!CB21=2,"EP",IF(Proceso!CB21=3,"LP",IF(Proceso!CB21=4,"LD",""))))</f>
        <v/>
      </c>
      <c r="AP18" s="18" t="str">
        <f>IF(Proceso!CD21=1,"EI",IF(Proceso!CD21=2,"EP",IF(Proceso!CD21=3,"LP",IF(Proceso!CD21=4,"LD",""))))</f>
        <v/>
      </c>
      <c r="AQ18" s="18" t="str">
        <f>IF(Proceso!CF21=1,"EI",IF(Proceso!CF21=2,"EP",IF(Proceso!CF21=3,"LP",IF(Proceso!CF21=4,"LD",""))))</f>
        <v/>
      </c>
      <c r="AR18" s="18" t="str">
        <f>IF(Proceso!CH21=1,"EI",IF(Proceso!CH21=2,"EP",IF(Proceso!CH21=3,"LP",IF(Proceso!CH21=4,"LD",""))))</f>
        <v/>
      </c>
      <c r="AS18" s="21" t="str">
        <f>IF(Proceso!CJ21=1,"EI",IF(Proceso!CJ21=2,"EP",IF(Proceso!CJ21=3,"LP",IF(Proceso!CJ21=4,"LD",""))))</f>
        <v/>
      </c>
      <c r="AT18" s="20" t="str">
        <f>IF(Proceso!CL21=1,"EI",IF(Proceso!CL21=2,"EP",IF(Proceso!CL21=3,"LP",IF(Proceso!CL21=4,"LD",""))))</f>
        <v/>
      </c>
      <c r="AU18" s="18" t="str">
        <f>IF(Proceso!CN21=1,"EI",IF(Proceso!CN21=2,"EP",IF(Proceso!CN21=3,"LP",IF(Proceso!CN21=4,"LD",""))))</f>
        <v/>
      </c>
      <c r="AV18" s="18" t="str">
        <f>IF(Proceso!CP21=1,"EI",IF(Proceso!CP21=2,"EP",IF(Proceso!CP21=3,"LP",IF(Proceso!CP21=4,"LD",""))))</f>
        <v/>
      </c>
      <c r="AW18" s="18" t="str">
        <f>IF(Proceso!CR21=1,"EI",IF(Proceso!CR21=2,"EP",IF(Proceso!CR21=3,"LP",IF(Proceso!CR21=4,"LD",""))))</f>
        <v/>
      </c>
      <c r="AX18" s="21" t="str">
        <f>IF(Proceso!CT21=1,"EI",IF(Proceso!CT21=2,"EP",IF(Proceso!CT21=3,"LP",IF(Proceso!CT21=4,"LD",""))))</f>
        <v/>
      </c>
      <c r="AY18" s="20" t="str">
        <f>IF(Proceso!CV21=1,"EI",IF(Proceso!CV21=2,"EP",IF(Proceso!CV21=3,"LP",IF(Proceso!CV21=4,"LD",""))))</f>
        <v/>
      </c>
      <c r="AZ18" s="336" t="str">
        <f>IF(Proceso!CX21=1,"EI",IF(Proceso!CX21=2,"EP",IF(Proceso!CX21=3,"LP",IF(Proceso!CX21=4,"LD",""))))</f>
        <v/>
      </c>
      <c r="BA18" s="18" t="str">
        <f>IF(Proceso!CZ21=1,"EI",IF(Proceso!CZ21=2,"EP",IF(Proceso!CZ21=3,"LP",IF(Proceso!CZ21=4,"LD",""))))</f>
        <v/>
      </c>
      <c r="BB18" s="368" t="str">
        <f>IF(Proceso!DB21=1,"EI",IF(Proceso!DB21=2,"EP",IF(Proceso!DB21=3,"LP",IF(Proceso!DB21=4,"LD",""))))</f>
        <v/>
      </c>
      <c r="BC18" s="21" t="str">
        <f>IF(Proceso!DD21=1,"EI",IF(Proceso!DD21=2,"EP",IF(Proceso!DD21=3,"LP",IF(Proceso!DD21=4,"LD",""))))</f>
        <v/>
      </c>
      <c r="BD18" s="22" t="str">
        <f>IF(Proceso!DF21=1,"EI",IF(Proceso!DF21=2,"EP",IF(Proceso!DF21=3,"LP",IF(Proceso!DF21=4,"LD",""))))</f>
        <v/>
      </c>
    </row>
    <row r="19" spans="1:56" ht="15.95" customHeight="1" x14ac:dyDescent="0.25">
      <c r="A19" s="28">
        <f>Datos!C25</f>
        <v>0</v>
      </c>
      <c r="B19" s="301" t="str">
        <f>IF(Datos!D25=0,"",Datos!D25)</f>
        <v/>
      </c>
      <c r="C19" s="331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77"/>
      <c r="AF19" s="332"/>
      <c r="AG19" s="332"/>
      <c r="AH19" s="332"/>
      <c r="AI19" s="332"/>
      <c r="AJ19" s="20" t="str">
        <f>IF(Proceso!BR22=1,"EI",IF(Proceso!BR22=2,"EP",IF(Proceso!BR22=3,"LP",IF(Proceso!BR22=4,"LD",""))))</f>
        <v/>
      </c>
      <c r="AK19" s="18" t="str">
        <f>IF(Proceso!BT22=1,"EI",IF(Proceso!BT22=2,"EP",IF(Proceso!BT22=3,"LP",IF(Proceso!BT22=4,"LD",""))))</f>
        <v/>
      </c>
      <c r="AL19" s="18" t="str">
        <f>IF(Proceso!BV22=1,"EI",IF(Proceso!BV22=2,"EP",IF(Proceso!BV22=3,"LP",IF(Proceso!BV22=4,"LD",""))))</f>
        <v/>
      </c>
      <c r="AM19" s="18" t="str">
        <f>IF(Proceso!BX22=1,"EI",IF(Proceso!BX22=2,"EP",IF(Proceso!BX22=3,"LP",IF(Proceso!BX22=4,"LD",""))))</f>
        <v/>
      </c>
      <c r="AN19" s="21" t="str">
        <f>IF(Proceso!BZ22=1,"EI",IF(Proceso!BZ22=2,"EP",IF(Proceso!BZ22=3,"LP",IF(Proceso!BZ22=4,"LD",""))))</f>
        <v/>
      </c>
      <c r="AO19" s="20" t="str">
        <f>IF(Proceso!CB22=1,"EI",IF(Proceso!CB22=2,"EP",IF(Proceso!CB22=3,"LP",IF(Proceso!CB22=4,"LD",""))))</f>
        <v/>
      </c>
      <c r="AP19" s="18" t="str">
        <f>IF(Proceso!CD22=1,"EI",IF(Proceso!CD22=2,"EP",IF(Proceso!CD22=3,"LP",IF(Proceso!CD22=4,"LD",""))))</f>
        <v/>
      </c>
      <c r="AQ19" s="18" t="str">
        <f>IF(Proceso!CF22=1,"EI",IF(Proceso!CF22=2,"EP",IF(Proceso!CF22=3,"LP",IF(Proceso!CF22=4,"LD",""))))</f>
        <v/>
      </c>
      <c r="AR19" s="18" t="str">
        <f>IF(Proceso!CH22=1,"EI",IF(Proceso!CH22=2,"EP",IF(Proceso!CH22=3,"LP",IF(Proceso!CH22=4,"LD",""))))</f>
        <v/>
      </c>
      <c r="AS19" s="21" t="str">
        <f>IF(Proceso!CJ22=1,"EI",IF(Proceso!CJ22=2,"EP",IF(Proceso!CJ22=3,"LP",IF(Proceso!CJ22=4,"LD",""))))</f>
        <v/>
      </c>
      <c r="AT19" s="20" t="str">
        <f>IF(Proceso!CL22=1,"EI",IF(Proceso!CL22=2,"EP",IF(Proceso!CL22=3,"LP",IF(Proceso!CL22=4,"LD",""))))</f>
        <v/>
      </c>
      <c r="AU19" s="18" t="str">
        <f>IF(Proceso!CN22=1,"EI",IF(Proceso!CN22=2,"EP",IF(Proceso!CN22=3,"LP",IF(Proceso!CN22=4,"LD",""))))</f>
        <v/>
      </c>
      <c r="AV19" s="18" t="str">
        <f>IF(Proceso!CP22=1,"EI",IF(Proceso!CP22=2,"EP",IF(Proceso!CP22=3,"LP",IF(Proceso!CP22=4,"LD",""))))</f>
        <v/>
      </c>
      <c r="AW19" s="18" t="str">
        <f>IF(Proceso!CR22=1,"EI",IF(Proceso!CR22=2,"EP",IF(Proceso!CR22=3,"LP",IF(Proceso!CR22=4,"LD",""))))</f>
        <v/>
      </c>
      <c r="AX19" s="21" t="str">
        <f>IF(Proceso!CT22=1,"EI",IF(Proceso!CT22=2,"EP",IF(Proceso!CT22=3,"LP",IF(Proceso!CT22=4,"LD",""))))</f>
        <v/>
      </c>
      <c r="AY19" s="20" t="str">
        <f>IF(Proceso!CV22=1,"EI",IF(Proceso!CV22=2,"EP",IF(Proceso!CV22=3,"LP",IF(Proceso!CV22=4,"LD",""))))</f>
        <v/>
      </c>
      <c r="AZ19" s="336" t="str">
        <f>IF(Proceso!CX22=1,"EI",IF(Proceso!CX22=2,"EP",IF(Proceso!CX22=3,"LP",IF(Proceso!CX22=4,"LD",""))))</f>
        <v/>
      </c>
      <c r="BA19" s="18" t="str">
        <f>IF(Proceso!CZ22=1,"EI",IF(Proceso!CZ22=2,"EP",IF(Proceso!CZ22=3,"LP",IF(Proceso!CZ22=4,"LD",""))))</f>
        <v/>
      </c>
      <c r="BB19" s="368" t="str">
        <f>IF(Proceso!DB22=1,"EI",IF(Proceso!DB22=2,"EP",IF(Proceso!DB22=3,"LP",IF(Proceso!DB22=4,"LD",""))))</f>
        <v/>
      </c>
      <c r="BC19" s="21" t="str">
        <f>IF(Proceso!DD22=1,"EI",IF(Proceso!DD22=2,"EP",IF(Proceso!DD22=3,"LP",IF(Proceso!DD22=4,"LD",""))))</f>
        <v/>
      </c>
      <c r="BD19" s="22" t="str">
        <f>IF(Proceso!DF22=1,"EI",IF(Proceso!DF22=2,"EP",IF(Proceso!DF22=3,"LP",IF(Proceso!DF22=4,"LD",""))))</f>
        <v/>
      </c>
    </row>
    <row r="20" spans="1:56" ht="15.95" customHeight="1" x14ac:dyDescent="0.25">
      <c r="A20" s="28">
        <f>Datos!C26</f>
        <v>0</v>
      </c>
      <c r="B20" s="301" t="str">
        <f>IF(Datos!D26=0,"",Datos!D26)</f>
        <v/>
      </c>
      <c r="C20" s="331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77"/>
      <c r="AF20" s="332"/>
      <c r="AG20" s="332"/>
      <c r="AH20" s="332"/>
      <c r="AI20" s="332"/>
      <c r="AJ20" s="20" t="str">
        <f>IF(Proceso!BR23=1,"EI",IF(Proceso!BR23=2,"EP",IF(Proceso!BR23=3,"LP",IF(Proceso!BR23=4,"LD",""))))</f>
        <v/>
      </c>
      <c r="AK20" s="18" t="str">
        <f>IF(Proceso!BT23=1,"EI",IF(Proceso!BT23=2,"EP",IF(Proceso!BT23=3,"LP",IF(Proceso!BT23=4,"LD",""))))</f>
        <v/>
      </c>
      <c r="AL20" s="18" t="str">
        <f>IF(Proceso!BV23=1,"EI",IF(Proceso!BV23=2,"EP",IF(Proceso!BV23=3,"LP",IF(Proceso!BV23=4,"LD",""))))</f>
        <v/>
      </c>
      <c r="AM20" s="18" t="str">
        <f>IF(Proceso!BX23=1,"EI",IF(Proceso!BX23=2,"EP",IF(Proceso!BX23=3,"LP",IF(Proceso!BX23=4,"LD",""))))</f>
        <v/>
      </c>
      <c r="AN20" s="21" t="str">
        <f>IF(Proceso!BZ23=1,"EI",IF(Proceso!BZ23=2,"EP",IF(Proceso!BZ23=3,"LP",IF(Proceso!BZ23=4,"LD",""))))</f>
        <v/>
      </c>
      <c r="AO20" s="20" t="str">
        <f>IF(Proceso!CB23=1,"EI",IF(Proceso!CB23=2,"EP",IF(Proceso!CB23=3,"LP",IF(Proceso!CB23=4,"LD",""))))</f>
        <v/>
      </c>
      <c r="AP20" s="18" t="str">
        <f>IF(Proceso!CD23=1,"EI",IF(Proceso!CD23=2,"EP",IF(Proceso!CD23=3,"LP",IF(Proceso!CD23=4,"LD",""))))</f>
        <v/>
      </c>
      <c r="AQ20" s="18" t="str">
        <f>IF(Proceso!CF23=1,"EI",IF(Proceso!CF23=2,"EP",IF(Proceso!CF23=3,"LP",IF(Proceso!CF23=4,"LD",""))))</f>
        <v/>
      </c>
      <c r="AR20" s="18" t="str">
        <f>IF(Proceso!CH23=1,"EI",IF(Proceso!CH23=2,"EP",IF(Proceso!CH23=3,"LP",IF(Proceso!CH23=4,"LD",""))))</f>
        <v/>
      </c>
      <c r="AS20" s="21" t="str">
        <f>IF(Proceso!CJ23=1,"EI",IF(Proceso!CJ23=2,"EP",IF(Proceso!CJ23=3,"LP",IF(Proceso!CJ23=4,"LD",""))))</f>
        <v/>
      </c>
      <c r="AT20" s="20" t="str">
        <f>IF(Proceso!CL23=1,"EI",IF(Proceso!CL23=2,"EP",IF(Proceso!CL23=3,"LP",IF(Proceso!CL23=4,"LD",""))))</f>
        <v/>
      </c>
      <c r="AU20" s="18" t="str">
        <f>IF(Proceso!CN23=1,"EI",IF(Proceso!CN23=2,"EP",IF(Proceso!CN23=3,"LP",IF(Proceso!CN23=4,"LD",""))))</f>
        <v/>
      </c>
      <c r="AV20" s="18" t="str">
        <f>IF(Proceso!CP23=1,"EI",IF(Proceso!CP23=2,"EP",IF(Proceso!CP23=3,"LP",IF(Proceso!CP23=4,"LD",""))))</f>
        <v/>
      </c>
      <c r="AW20" s="18" t="str">
        <f>IF(Proceso!CR23=1,"EI",IF(Proceso!CR23=2,"EP",IF(Proceso!CR23=3,"LP",IF(Proceso!CR23=4,"LD",""))))</f>
        <v/>
      </c>
      <c r="AX20" s="21" t="str">
        <f>IF(Proceso!CT23=1,"EI",IF(Proceso!CT23=2,"EP",IF(Proceso!CT23=3,"LP",IF(Proceso!CT23=4,"LD",""))))</f>
        <v/>
      </c>
      <c r="AY20" s="20" t="str">
        <f>IF(Proceso!CV23=1,"EI",IF(Proceso!CV23=2,"EP",IF(Proceso!CV23=3,"LP",IF(Proceso!CV23=4,"LD",""))))</f>
        <v/>
      </c>
      <c r="AZ20" s="336" t="str">
        <f>IF(Proceso!CX23=1,"EI",IF(Proceso!CX23=2,"EP",IF(Proceso!CX23=3,"LP",IF(Proceso!CX23=4,"LD",""))))</f>
        <v/>
      </c>
      <c r="BA20" s="18" t="str">
        <f>IF(Proceso!CZ23=1,"EI",IF(Proceso!CZ23=2,"EP",IF(Proceso!CZ23=3,"LP",IF(Proceso!CZ23=4,"LD",""))))</f>
        <v/>
      </c>
      <c r="BB20" s="368" t="str">
        <f>IF(Proceso!DB23=1,"EI",IF(Proceso!DB23=2,"EP",IF(Proceso!DB23=3,"LP",IF(Proceso!DB23=4,"LD",""))))</f>
        <v/>
      </c>
      <c r="BC20" s="21" t="str">
        <f>IF(Proceso!DD23=1,"EI",IF(Proceso!DD23=2,"EP",IF(Proceso!DD23=3,"LP",IF(Proceso!DD23=4,"LD",""))))</f>
        <v/>
      </c>
      <c r="BD20" s="22" t="str">
        <f>IF(Proceso!DF23=1,"EI",IF(Proceso!DF23=2,"EP",IF(Proceso!DF23=3,"LP",IF(Proceso!DF23=4,"LD",""))))</f>
        <v/>
      </c>
    </row>
    <row r="21" spans="1:56" ht="15.95" customHeight="1" x14ac:dyDescent="0.25">
      <c r="A21" s="28">
        <f>Datos!C27</f>
        <v>0</v>
      </c>
      <c r="B21" s="301" t="str">
        <f>IF(Datos!D27=0,"",Datos!D27)</f>
        <v/>
      </c>
      <c r="C21" s="331"/>
      <c r="D21" s="332"/>
      <c r="E21" s="332"/>
      <c r="F21" s="332"/>
      <c r="G21" s="332"/>
      <c r="H21" s="332"/>
      <c r="I21" s="332"/>
      <c r="J21" s="332"/>
      <c r="K21" s="332"/>
      <c r="L21" s="332"/>
      <c r="M21" s="332"/>
      <c r="N21" s="332"/>
      <c r="O21" s="332"/>
      <c r="P21" s="332"/>
      <c r="Q21" s="332"/>
      <c r="R21" s="332"/>
      <c r="S21" s="332"/>
      <c r="T21" s="332"/>
      <c r="U21" s="332"/>
      <c r="V21" s="332"/>
      <c r="W21" s="332"/>
      <c r="X21" s="332"/>
      <c r="Y21" s="332"/>
      <c r="Z21" s="332"/>
      <c r="AA21" s="332"/>
      <c r="AB21" s="332"/>
      <c r="AC21" s="332"/>
      <c r="AD21" s="332"/>
      <c r="AE21" s="377"/>
      <c r="AF21" s="332"/>
      <c r="AG21" s="332"/>
      <c r="AH21" s="332"/>
      <c r="AI21" s="332"/>
      <c r="AJ21" s="20" t="str">
        <f>IF(Proceso!BR24=1,"EI",IF(Proceso!BR24=2,"EP",IF(Proceso!BR24=3,"LP",IF(Proceso!BR24=4,"LD",""))))</f>
        <v/>
      </c>
      <c r="AK21" s="18" t="str">
        <f>IF(Proceso!BT24=1,"EI",IF(Proceso!BT24=2,"EP",IF(Proceso!BT24=3,"LP",IF(Proceso!BT24=4,"LD",""))))</f>
        <v/>
      </c>
      <c r="AL21" s="18" t="str">
        <f>IF(Proceso!BV24=1,"EI",IF(Proceso!BV24=2,"EP",IF(Proceso!BV24=3,"LP",IF(Proceso!BV24=4,"LD",""))))</f>
        <v/>
      </c>
      <c r="AM21" s="18" t="str">
        <f>IF(Proceso!BX24=1,"EI",IF(Proceso!BX24=2,"EP",IF(Proceso!BX24=3,"LP",IF(Proceso!BX24=4,"LD",""))))</f>
        <v/>
      </c>
      <c r="AN21" s="21" t="str">
        <f>IF(Proceso!BZ24=1,"EI",IF(Proceso!BZ24=2,"EP",IF(Proceso!BZ24=3,"LP",IF(Proceso!BZ24=4,"LD",""))))</f>
        <v/>
      </c>
      <c r="AO21" s="20" t="str">
        <f>IF(Proceso!CB24=1,"EI",IF(Proceso!CB24=2,"EP",IF(Proceso!CB24=3,"LP",IF(Proceso!CB24=4,"LD",""))))</f>
        <v/>
      </c>
      <c r="AP21" s="18" t="str">
        <f>IF(Proceso!CD24=1,"EI",IF(Proceso!CD24=2,"EP",IF(Proceso!CD24=3,"LP",IF(Proceso!CD24=4,"LD",""))))</f>
        <v/>
      </c>
      <c r="AQ21" s="18" t="str">
        <f>IF(Proceso!CF24=1,"EI",IF(Proceso!CF24=2,"EP",IF(Proceso!CF24=3,"LP",IF(Proceso!CF24=4,"LD",""))))</f>
        <v/>
      </c>
      <c r="AR21" s="18" t="str">
        <f>IF(Proceso!CH24=1,"EI",IF(Proceso!CH24=2,"EP",IF(Proceso!CH24=3,"LP",IF(Proceso!CH24=4,"LD",""))))</f>
        <v/>
      </c>
      <c r="AS21" s="21" t="str">
        <f>IF(Proceso!CJ24=1,"EI",IF(Proceso!CJ24=2,"EP",IF(Proceso!CJ24=3,"LP",IF(Proceso!CJ24=4,"LD",""))))</f>
        <v/>
      </c>
      <c r="AT21" s="20" t="str">
        <f>IF(Proceso!CL24=1,"EI",IF(Proceso!CL24=2,"EP",IF(Proceso!CL24=3,"LP",IF(Proceso!CL24=4,"LD",""))))</f>
        <v/>
      </c>
      <c r="AU21" s="18" t="str">
        <f>IF(Proceso!CN24=1,"EI",IF(Proceso!CN24=2,"EP",IF(Proceso!CN24=3,"LP",IF(Proceso!CN24=4,"LD",""))))</f>
        <v/>
      </c>
      <c r="AV21" s="18" t="str">
        <f>IF(Proceso!CP24=1,"EI",IF(Proceso!CP24=2,"EP",IF(Proceso!CP24=3,"LP",IF(Proceso!CP24=4,"LD",""))))</f>
        <v/>
      </c>
      <c r="AW21" s="18" t="str">
        <f>IF(Proceso!CR24=1,"EI",IF(Proceso!CR24=2,"EP",IF(Proceso!CR24=3,"LP",IF(Proceso!CR24=4,"LD",""))))</f>
        <v/>
      </c>
      <c r="AX21" s="21" t="str">
        <f>IF(Proceso!CT24=1,"EI",IF(Proceso!CT24=2,"EP",IF(Proceso!CT24=3,"LP",IF(Proceso!CT24=4,"LD",""))))</f>
        <v/>
      </c>
      <c r="AY21" s="20" t="str">
        <f>IF(Proceso!CV24=1,"EI",IF(Proceso!CV24=2,"EP",IF(Proceso!CV24=3,"LP",IF(Proceso!CV24=4,"LD",""))))</f>
        <v/>
      </c>
      <c r="AZ21" s="336" t="str">
        <f>IF(Proceso!CX24=1,"EI",IF(Proceso!CX24=2,"EP",IF(Proceso!CX24=3,"LP",IF(Proceso!CX24=4,"LD",""))))</f>
        <v/>
      </c>
      <c r="BA21" s="18" t="str">
        <f>IF(Proceso!CZ24=1,"EI",IF(Proceso!CZ24=2,"EP",IF(Proceso!CZ24=3,"LP",IF(Proceso!CZ24=4,"LD",""))))</f>
        <v/>
      </c>
      <c r="BB21" s="368" t="str">
        <f>IF(Proceso!DB24=1,"EI",IF(Proceso!DB24=2,"EP",IF(Proceso!DB24=3,"LP",IF(Proceso!DB24=4,"LD",""))))</f>
        <v/>
      </c>
      <c r="BC21" s="21" t="str">
        <f>IF(Proceso!DD24=1,"EI",IF(Proceso!DD24=2,"EP",IF(Proceso!DD24=3,"LP",IF(Proceso!DD24=4,"LD",""))))</f>
        <v/>
      </c>
      <c r="BD21" s="22" t="str">
        <f>IF(Proceso!DF24=1,"EI",IF(Proceso!DF24=2,"EP",IF(Proceso!DF24=3,"LP",IF(Proceso!DF24=4,"LD",""))))</f>
        <v/>
      </c>
    </row>
    <row r="22" spans="1:56" ht="15.95" customHeight="1" x14ac:dyDescent="0.25">
      <c r="A22" s="28">
        <f>Datos!C28</f>
        <v>0</v>
      </c>
      <c r="B22" s="301" t="str">
        <f>IF(Datos!D28=0,"",Datos!D28)</f>
        <v/>
      </c>
      <c r="C22" s="331"/>
      <c r="D22" s="332"/>
      <c r="E22" s="332"/>
      <c r="F22" s="332"/>
      <c r="G22" s="332"/>
      <c r="H22" s="332"/>
      <c r="I22" s="332"/>
      <c r="J22" s="332"/>
      <c r="K22" s="332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77"/>
      <c r="AF22" s="332"/>
      <c r="AG22" s="332"/>
      <c r="AH22" s="332"/>
      <c r="AI22" s="332"/>
      <c r="AJ22" s="20" t="str">
        <f>IF(Proceso!BR25=1,"EI",IF(Proceso!BR25=2,"EP",IF(Proceso!BR25=3,"LP",IF(Proceso!BR25=4,"LD",""))))</f>
        <v/>
      </c>
      <c r="AK22" s="18" t="str">
        <f>IF(Proceso!BT25=1,"EI",IF(Proceso!BT25=2,"EP",IF(Proceso!BT25=3,"LP",IF(Proceso!BT25=4,"LD",""))))</f>
        <v/>
      </c>
      <c r="AL22" s="18" t="str">
        <f>IF(Proceso!BV25=1,"EI",IF(Proceso!BV25=2,"EP",IF(Proceso!BV25=3,"LP",IF(Proceso!BV25=4,"LD",""))))</f>
        <v/>
      </c>
      <c r="AM22" s="18" t="str">
        <f>IF(Proceso!BX25=1,"EI",IF(Proceso!BX25=2,"EP",IF(Proceso!BX25=3,"LP",IF(Proceso!BX25=4,"LD",""))))</f>
        <v/>
      </c>
      <c r="AN22" s="21" t="str">
        <f>IF(Proceso!BZ25=1,"EI",IF(Proceso!BZ25=2,"EP",IF(Proceso!BZ25=3,"LP",IF(Proceso!BZ25=4,"LD",""))))</f>
        <v/>
      </c>
      <c r="AO22" s="20" t="str">
        <f>IF(Proceso!CB25=1,"EI",IF(Proceso!CB25=2,"EP",IF(Proceso!CB25=3,"LP",IF(Proceso!CB25=4,"LD",""))))</f>
        <v/>
      </c>
      <c r="AP22" s="18" t="str">
        <f>IF(Proceso!CD25=1,"EI",IF(Proceso!CD25=2,"EP",IF(Proceso!CD25=3,"LP",IF(Proceso!CD25=4,"LD",""))))</f>
        <v/>
      </c>
      <c r="AQ22" s="18" t="str">
        <f>IF(Proceso!CF25=1,"EI",IF(Proceso!CF25=2,"EP",IF(Proceso!CF25=3,"LP",IF(Proceso!CF25=4,"LD",""))))</f>
        <v/>
      </c>
      <c r="AR22" s="18" t="str">
        <f>IF(Proceso!CH25=1,"EI",IF(Proceso!CH25=2,"EP",IF(Proceso!CH25=3,"LP",IF(Proceso!CH25=4,"LD",""))))</f>
        <v/>
      </c>
      <c r="AS22" s="21" t="str">
        <f>IF(Proceso!CJ25=1,"EI",IF(Proceso!CJ25=2,"EP",IF(Proceso!CJ25=3,"LP",IF(Proceso!CJ25=4,"LD",""))))</f>
        <v/>
      </c>
      <c r="AT22" s="20" t="str">
        <f>IF(Proceso!CL25=1,"EI",IF(Proceso!CL25=2,"EP",IF(Proceso!CL25=3,"LP",IF(Proceso!CL25=4,"LD",""))))</f>
        <v/>
      </c>
      <c r="AU22" s="18" t="str">
        <f>IF(Proceso!CN25=1,"EI",IF(Proceso!CN25=2,"EP",IF(Proceso!CN25=3,"LP",IF(Proceso!CN25=4,"LD",""))))</f>
        <v/>
      </c>
      <c r="AV22" s="18" t="str">
        <f>IF(Proceso!CP25=1,"EI",IF(Proceso!CP25=2,"EP",IF(Proceso!CP25=3,"LP",IF(Proceso!CP25=4,"LD",""))))</f>
        <v/>
      </c>
      <c r="AW22" s="18" t="str">
        <f>IF(Proceso!CR25=1,"EI",IF(Proceso!CR25=2,"EP",IF(Proceso!CR25=3,"LP",IF(Proceso!CR25=4,"LD",""))))</f>
        <v/>
      </c>
      <c r="AX22" s="21" t="str">
        <f>IF(Proceso!CT25=1,"EI",IF(Proceso!CT25=2,"EP",IF(Proceso!CT25=3,"LP",IF(Proceso!CT25=4,"LD",""))))</f>
        <v/>
      </c>
      <c r="AY22" s="20" t="str">
        <f>IF(Proceso!CV25=1,"EI",IF(Proceso!CV25=2,"EP",IF(Proceso!CV25=3,"LP",IF(Proceso!CV25=4,"LD",""))))</f>
        <v/>
      </c>
      <c r="AZ22" s="336" t="str">
        <f>IF(Proceso!CX25=1,"EI",IF(Proceso!CX25=2,"EP",IF(Proceso!CX25=3,"LP",IF(Proceso!CX25=4,"LD",""))))</f>
        <v/>
      </c>
      <c r="BA22" s="18" t="str">
        <f>IF(Proceso!CZ25=1,"EI",IF(Proceso!CZ25=2,"EP",IF(Proceso!CZ25=3,"LP",IF(Proceso!CZ25=4,"LD",""))))</f>
        <v/>
      </c>
      <c r="BB22" s="368" t="str">
        <f>IF(Proceso!DB25=1,"EI",IF(Proceso!DB25=2,"EP",IF(Proceso!DB25=3,"LP",IF(Proceso!DB25=4,"LD",""))))</f>
        <v/>
      </c>
      <c r="BC22" s="21" t="str">
        <f>IF(Proceso!DD25=1,"EI",IF(Proceso!DD25=2,"EP",IF(Proceso!DD25=3,"LP",IF(Proceso!DD25=4,"LD",""))))</f>
        <v/>
      </c>
      <c r="BD22" s="22" t="str">
        <f>IF(Proceso!DF25=1,"EI",IF(Proceso!DF25=2,"EP",IF(Proceso!DF25=3,"LP",IF(Proceso!DF25=4,"LD",""))))</f>
        <v/>
      </c>
    </row>
    <row r="23" spans="1:56" ht="15.95" customHeight="1" x14ac:dyDescent="0.25">
      <c r="A23" s="28">
        <f>Datos!C29</f>
        <v>0</v>
      </c>
      <c r="B23" s="301" t="str">
        <f>IF(Datos!D29=0,"",Datos!D29)</f>
        <v/>
      </c>
      <c r="C23" s="331"/>
      <c r="D23" s="332"/>
      <c r="E23" s="332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77"/>
      <c r="AF23" s="332"/>
      <c r="AG23" s="332"/>
      <c r="AH23" s="332"/>
      <c r="AI23" s="332"/>
      <c r="AJ23" s="20" t="str">
        <f>IF(Proceso!BR26=1,"EI",IF(Proceso!BR26=2,"EP",IF(Proceso!BR26=3,"LP",IF(Proceso!BR26=4,"LD",""))))</f>
        <v/>
      </c>
      <c r="AK23" s="18" t="str">
        <f>IF(Proceso!BT26=1,"EI",IF(Proceso!BT26=2,"EP",IF(Proceso!BT26=3,"LP",IF(Proceso!BT26=4,"LD",""))))</f>
        <v/>
      </c>
      <c r="AL23" s="18" t="str">
        <f>IF(Proceso!BV26=1,"EI",IF(Proceso!BV26=2,"EP",IF(Proceso!BV26=3,"LP",IF(Proceso!BV26=4,"LD",""))))</f>
        <v/>
      </c>
      <c r="AM23" s="18" t="str">
        <f>IF(Proceso!BX26=1,"EI",IF(Proceso!BX26=2,"EP",IF(Proceso!BX26=3,"LP",IF(Proceso!BX26=4,"LD",""))))</f>
        <v/>
      </c>
      <c r="AN23" s="21" t="str">
        <f>IF(Proceso!BZ26=1,"EI",IF(Proceso!BZ26=2,"EP",IF(Proceso!BZ26=3,"LP",IF(Proceso!BZ26=4,"LD",""))))</f>
        <v/>
      </c>
      <c r="AO23" s="20" t="str">
        <f>IF(Proceso!CB26=1,"EI",IF(Proceso!CB26=2,"EP",IF(Proceso!CB26=3,"LP",IF(Proceso!CB26=4,"LD",""))))</f>
        <v/>
      </c>
      <c r="AP23" s="18" t="str">
        <f>IF(Proceso!CD26=1,"EI",IF(Proceso!CD26=2,"EP",IF(Proceso!CD26=3,"LP",IF(Proceso!CD26=4,"LD",""))))</f>
        <v/>
      </c>
      <c r="AQ23" s="18" t="str">
        <f>IF(Proceso!CF26=1,"EI",IF(Proceso!CF26=2,"EP",IF(Proceso!CF26=3,"LP",IF(Proceso!CF26=4,"LD",""))))</f>
        <v/>
      </c>
      <c r="AR23" s="18" t="str">
        <f>IF(Proceso!CH26=1,"EI",IF(Proceso!CH26=2,"EP",IF(Proceso!CH26=3,"LP",IF(Proceso!CH26=4,"LD",""))))</f>
        <v/>
      </c>
      <c r="AS23" s="21" t="str">
        <f>IF(Proceso!CJ26=1,"EI",IF(Proceso!CJ26=2,"EP",IF(Proceso!CJ26=3,"LP",IF(Proceso!CJ26=4,"LD",""))))</f>
        <v/>
      </c>
      <c r="AT23" s="20" t="str">
        <f>IF(Proceso!CL26=1,"EI",IF(Proceso!CL26=2,"EP",IF(Proceso!CL26=3,"LP",IF(Proceso!CL26=4,"LD",""))))</f>
        <v/>
      </c>
      <c r="AU23" s="18" t="str">
        <f>IF(Proceso!CN26=1,"EI",IF(Proceso!CN26=2,"EP",IF(Proceso!CN26=3,"LP",IF(Proceso!CN26=4,"LD",""))))</f>
        <v/>
      </c>
      <c r="AV23" s="18" t="str">
        <f>IF(Proceso!CP26=1,"EI",IF(Proceso!CP26=2,"EP",IF(Proceso!CP26=3,"LP",IF(Proceso!CP26=4,"LD",""))))</f>
        <v/>
      </c>
      <c r="AW23" s="18" t="str">
        <f>IF(Proceso!CR26=1,"EI",IF(Proceso!CR26=2,"EP",IF(Proceso!CR26=3,"LP",IF(Proceso!CR26=4,"LD",""))))</f>
        <v/>
      </c>
      <c r="AX23" s="21" t="str">
        <f>IF(Proceso!CT26=1,"EI",IF(Proceso!CT26=2,"EP",IF(Proceso!CT26=3,"LP",IF(Proceso!CT26=4,"LD",""))))</f>
        <v/>
      </c>
      <c r="AY23" s="20" t="str">
        <f>IF(Proceso!CV26=1,"EI",IF(Proceso!CV26=2,"EP",IF(Proceso!CV26=3,"LP",IF(Proceso!CV26=4,"LD",""))))</f>
        <v/>
      </c>
      <c r="AZ23" s="336" t="str">
        <f>IF(Proceso!CX26=1,"EI",IF(Proceso!CX26=2,"EP",IF(Proceso!CX26=3,"LP",IF(Proceso!CX26=4,"LD",""))))</f>
        <v/>
      </c>
      <c r="BA23" s="18" t="str">
        <f>IF(Proceso!CZ26=1,"EI",IF(Proceso!CZ26=2,"EP",IF(Proceso!CZ26=3,"LP",IF(Proceso!CZ26=4,"LD",""))))</f>
        <v/>
      </c>
      <c r="BB23" s="368" t="str">
        <f>IF(Proceso!DB26=1,"EI",IF(Proceso!DB26=2,"EP",IF(Proceso!DB26=3,"LP",IF(Proceso!DB26=4,"LD",""))))</f>
        <v/>
      </c>
      <c r="BC23" s="21" t="str">
        <f>IF(Proceso!DD26=1,"EI",IF(Proceso!DD26=2,"EP",IF(Proceso!DD26=3,"LP",IF(Proceso!DD26=4,"LD",""))))</f>
        <v/>
      </c>
      <c r="BD23" s="22" t="str">
        <f>IF(Proceso!DF26=1,"EI",IF(Proceso!DF26=2,"EP",IF(Proceso!DF26=3,"LP",IF(Proceso!DF26=4,"LD",""))))</f>
        <v/>
      </c>
    </row>
    <row r="24" spans="1:56" ht="15.95" customHeight="1" x14ac:dyDescent="0.25">
      <c r="A24" s="28">
        <f>Datos!C30</f>
        <v>0</v>
      </c>
      <c r="B24" s="301" t="str">
        <f>IF(Datos!D30=0,"",Datos!D30)</f>
        <v/>
      </c>
      <c r="C24" s="331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  <c r="R24" s="332"/>
      <c r="S24" s="332"/>
      <c r="T24" s="332"/>
      <c r="U24" s="332"/>
      <c r="V24" s="332"/>
      <c r="W24" s="332"/>
      <c r="X24" s="332"/>
      <c r="Y24" s="332"/>
      <c r="Z24" s="332"/>
      <c r="AA24" s="332"/>
      <c r="AB24" s="332"/>
      <c r="AC24" s="332"/>
      <c r="AD24" s="332"/>
      <c r="AE24" s="377"/>
      <c r="AF24" s="332"/>
      <c r="AG24" s="332"/>
      <c r="AH24" s="332"/>
      <c r="AI24" s="332"/>
      <c r="AJ24" s="20" t="str">
        <f>IF(Proceso!BR27=1,"EI",IF(Proceso!BR27=2,"EP",IF(Proceso!BR27=3,"LP",IF(Proceso!BR27=4,"LD",""))))</f>
        <v/>
      </c>
      <c r="AK24" s="18" t="str">
        <f>IF(Proceso!BT27=1,"EI",IF(Proceso!BT27=2,"EP",IF(Proceso!BT27=3,"LP",IF(Proceso!BT27=4,"LD",""))))</f>
        <v/>
      </c>
      <c r="AL24" s="18" t="str">
        <f>IF(Proceso!BV27=1,"EI",IF(Proceso!BV27=2,"EP",IF(Proceso!BV27=3,"LP",IF(Proceso!BV27=4,"LD",""))))</f>
        <v/>
      </c>
      <c r="AM24" s="18" t="str">
        <f>IF(Proceso!BX27=1,"EI",IF(Proceso!BX27=2,"EP",IF(Proceso!BX27=3,"LP",IF(Proceso!BX27=4,"LD",""))))</f>
        <v/>
      </c>
      <c r="AN24" s="21" t="str">
        <f>IF(Proceso!BZ27=1,"EI",IF(Proceso!BZ27=2,"EP",IF(Proceso!BZ27=3,"LP",IF(Proceso!BZ27=4,"LD",""))))</f>
        <v/>
      </c>
      <c r="AO24" s="20" t="str">
        <f>IF(Proceso!CB27=1,"EI",IF(Proceso!CB27=2,"EP",IF(Proceso!CB27=3,"LP",IF(Proceso!CB27=4,"LD",""))))</f>
        <v/>
      </c>
      <c r="AP24" s="18" t="str">
        <f>IF(Proceso!CD27=1,"EI",IF(Proceso!CD27=2,"EP",IF(Proceso!CD27=3,"LP",IF(Proceso!CD27=4,"LD",""))))</f>
        <v/>
      </c>
      <c r="AQ24" s="18" t="str">
        <f>IF(Proceso!CF27=1,"EI",IF(Proceso!CF27=2,"EP",IF(Proceso!CF27=3,"LP",IF(Proceso!CF27=4,"LD",""))))</f>
        <v/>
      </c>
      <c r="AR24" s="18" t="str">
        <f>IF(Proceso!CH27=1,"EI",IF(Proceso!CH27=2,"EP",IF(Proceso!CH27=3,"LP",IF(Proceso!CH27=4,"LD",""))))</f>
        <v/>
      </c>
      <c r="AS24" s="21" t="str">
        <f>IF(Proceso!CJ27=1,"EI",IF(Proceso!CJ27=2,"EP",IF(Proceso!CJ27=3,"LP",IF(Proceso!CJ27=4,"LD",""))))</f>
        <v/>
      </c>
      <c r="AT24" s="20" t="str">
        <f>IF(Proceso!CL27=1,"EI",IF(Proceso!CL27=2,"EP",IF(Proceso!CL27=3,"LP",IF(Proceso!CL27=4,"LD",""))))</f>
        <v/>
      </c>
      <c r="AU24" s="18" t="str">
        <f>IF(Proceso!CN27=1,"EI",IF(Proceso!CN27=2,"EP",IF(Proceso!CN27=3,"LP",IF(Proceso!CN27=4,"LD",""))))</f>
        <v/>
      </c>
      <c r="AV24" s="18" t="str">
        <f>IF(Proceso!CP27=1,"EI",IF(Proceso!CP27=2,"EP",IF(Proceso!CP27=3,"LP",IF(Proceso!CP27=4,"LD",""))))</f>
        <v/>
      </c>
      <c r="AW24" s="18" t="str">
        <f>IF(Proceso!CR27=1,"EI",IF(Proceso!CR27=2,"EP",IF(Proceso!CR27=3,"LP",IF(Proceso!CR27=4,"LD",""))))</f>
        <v/>
      </c>
      <c r="AX24" s="21" t="str">
        <f>IF(Proceso!CT27=1,"EI",IF(Proceso!CT27=2,"EP",IF(Proceso!CT27=3,"LP",IF(Proceso!CT27=4,"LD",""))))</f>
        <v/>
      </c>
      <c r="AY24" s="20" t="str">
        <f>IF(Proceso!CV27=1,"EI",IF(Proceso!CV27=2,"EP",IF(Proceso!CV27=3,"LP",IF(Proceso!CV27=4,"LD",""))))</f>
        <v/>
      </c>
      <c r="AZ24" s="336" t="str">
        <f>IF(Proceso!CX27=1,"EI",IF(Proceso!CX27=2,"EP",IF(Proceso!CX27=3,"LP",IF(Proceso!CX27=4,"LD",""))))</f>
        <v/>
      </c>
      <c r="BA24" s="18" t="str">
        <f>IF(Proceso!CZ27=1,"EI",IF(Proceso!CZ27=2,"EP",IF(Proceso!CZ27=3,"LP",IF(Proceso!CZ27=4,"LD",""))))</f>
        <v/>
      </c>
      <c r="BB24" s="368" t="str">
        <f>IF(Proceso!DB27=1,"EI",IF(Proceso!DB27=2,"EP",IF(Proceso!DB27=3,"LP",IF(Proceso!DB27=4,"LD",""))))</f>
        <v/>
      </c>
      <c r="BC24" s="21" t="str">
        <f>IF(Proceso!DD27=1,"EI",IF(Proceso!DD27=2,"EP",IF(Proceso!DD27=3,"LP",IF(Proceso!DD27=4,"LD",""))))</f>
        <v/>
      </c>
      <c r="BD24" s="22" t="str">
        <f>IF(Proceso!DF27=1,"EI",IF(Proceso!DF27=2,"EP",IF(Proceso!DF27=3,"LP",IF(Proceso!DF27=4,"LD",""))))</f>
        <v/>
      </c>
    </row>
    <row r="25" spans="1:56" ht="15.95" customHeight="1" x14ac:dyDescent="0.25">
      <c r="A25" s="28">
        <f>Datos!C31</f>
        <v>0</v>
      </c>
      <c r="B25" s="301" t="str">
        <f>IF(Datos!D31=0,"",Datos!D31)</f>
        <v/>
      </c>
      <c r="C25" s="331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332"/>
      <c r="S25" s="332"/>
      <c r="T25" s="332"/>
      <c r="U25" s="332"/>
      <c r="V25" s="332"/>
      <c r="W25" s="332"/>
      <c r="X25" s="332"/>
      <c r="Y25" s="332"/>
      <c r="Z25" s="332"/>
      <c r="AA25" s="332"/>
      <c r="AB25" s="332"/>
      <c r="AC25" s="332"/>
      <c r="AD25" s="332"/>
      <c r="AE25" s="377"/>
      <c r="AF25" s="332"/>
      <c r="AG25" s="332"/>
      <c r="AH25" s="332"/>
      <c r="AI25" s="332"/>
      <c r="AJ25" s="20" t="str">
        <f>IF(Proceso!BR28=1,"EI",IF(Proceso!BR28=2,"EP",IF(Proceso!BR28=3,"LP",IF(Proceso!BR28=4,"LD",""))))</f>
        <v/>
      </c>
      <c r="AK25" s="18" t="str">
        <f>IF(Proceso!BT28=1,"EI",IF(Proceso!BT28=2,"EP",IF(Proceso!BT28=3,"LP",IF(Proceso!BT28=4,"LD",""))))</f>
        <v/>
      </c>
      <c r="AL25" s="18" t="str">
        <f>IF(Proceso!BV28=1,"EI",IF(Proceso!BV28=2,"EP",IF(Proceso!BV28=3,"LP",IF(Proceso!BV28=4,"LD",""))))</f>
        <v/>
      </c>
      <c r="AM25" s="18" t="str">
        <f>IF(Proceso!BX28=1,"EI",IF(Proceso!BX28=2,"EP",IF(Proceso!BX28=3,"LP",IF(Proceso!BX28=4,"LD",""))))</f>
        <v/>
      </c>
      <c r="AN25" s="21" t="str">
        <f>IF(Proceso!BZ28=1,"EI",IF(Proceso!BZ28=2,"EP",IF(Proceso!BZ28=3,"LP",IF(Proceso!BZ28=4,"LD",""))))</f>
        <v/>
      </c>
      <c r="AO25" s="20" t="str">
        <f>IF(Proceso!CB28=1,"EI",IF(Proceso!CB28=2,"EP",IF(Proceso!CB28=3,"LP",IF(Proceso!CB28=4,"LD",""))))</f>
        <v/>
      </c>
      <c r="AP25" s="18" t="str">
        <f>IF(Proceso!CD28=1,"EI",IF(Proceso!CD28=2,"EP",IF(Proceso!CD28=3,"LP",IF(Proceso!CD28=4,"LD",""))))</f>
        <v/>
      </c>
      <c r="AQ25" s="18" t="str">
        <f>IF(Proceso!CF28=1,"EI",IF(Proceso!CF28=2,"EP",IF(Proceso!CF28=3,"LP",IF(Proceso!CF28=4,"LD",""))))</f>
        <v/>
      </c>
      <c r="AR25" s="18" t="str">
        <f>IF(Proceso!CH28=1,"EI",IF(Proceso!CH28=2,"EP",IF(Proceso!CH28=3,"LP",IF(Proceso!CH28=4,"LD",""))))</f>
        <v/>
      </c>
      <c r="AS25" s="21" t="str">
        <f>IF(Proceso!CJ28=1,"EI",IF(Proceso!CJ28=2,"EP",IF(Proceso!CJ28=3,"LP",IF(Proceso!CJ28=4,"LD",""))))</f>
        <v/>
      </c>
      <c r="AT25" s="20" t="str">
        <f>IF(Proceso!CL28=1,"EI",IF(Proceso!CL28=2,"EP",IF(Proceso!CL28=3,"LP",IF(Proceso!CL28=4,"LD",""))))</f>
        <v/>
      </c>
      <c r="AU25" s="18" t="str">
        <f>IF(Proceso!CN28=1,"EI",IF(Proceso!CN28=2,"EP",IF(Proceso!CN28=3,"LP",IF(Proceso!CN28=4,"LD",""))))</f>
        <v/>
      </c>
      <c r="AV25" s="18" t="str">
        <f>IF(Proceso!CP28=1,"EI",IF(Proceso!CP28=2,"EP",IF(Proceso!CP28=3,"LP",IF(Proceso!CP28=4,"LD",""))))</f>
        <v/>
      </c>
      <c r="AW25" s="18" t="str">
        <f>IF(Proceso!CR28=1,"EI",IF(Proceso!CR28=2,"EP",IF(Proceso!CR28=3,"LP",IF(Proceso!CR28=4,"LD",""))))</f>
        <v/>
      </c>
      <c r="AX25" s="21" t="str">
        <f>IF(Proceso!CT28=1,"EI",IF(Proceso!CT28=2,"EP",IF(Proceso!CT28=3,"LP",IF(Proceso!CT28=4,"LD",""))))</f>
        <v/>
      </c>
      <c r="AY25" s="20" t="str">
        <f>IF(Proceso!CV28=1,"EI",IF(Proceso!CV28=2,"EP",IF(Proceso!CV28=3,"LP",IF(Proceso!CV28=4,"LD",""))))</f>
        <v/>
      </c>
      <c r="AZ25" s="336" t="str">
        <f>IF(Proceso!CX28=1,"EI",IF(Proceso!CX28=2,"EP",IF(Proceso!CX28=3,"LP",IF(Proceso!CX28=4,"LD",""))))</f>
        <v/>
      </c>
      <c r="BA25" s="18" t="str">
        <f>IF(Proceso!CZ28=1,"EI",IF(Proceso!CZ28=2,"EP",IF(Proceso!CZ28=3,"LP",IF(Proceso!CZ28=4,"LD",""))))</f>
        <v/>
      </c>
      <c r="BB25" s="368" t="str">
        <f>IF(Proceso!DB28=1,"EI",IF(Proceso!DB28=2,"EP",IF(Proceso!DB28=3,"LP",IF(Proceso!DB28=4,"LD",""))))</f>
        <v/>
      </c>
      <c r="BC25" s="21" t="str">
        <f>IF(Proceso!DD28=1,"EI",IF(Proceso!DD28=2,"EP",IF(Proceso!DD28=3,"LP",IF(Proceso!DD28=4,"LD",""))))</f>
        <v/>
      </c>
      <c r="BD25" s="22" t="str">
        <f>IF(Proceso!DF28=1,"EI",IF(Proceso!DF28=2,"EP",IF(Proceso!DF28=3,"LP",IF(Proceso!DF28=4,"LD",""))))</f>
        <v/>
      </c>
    </row>
    <row r="26" spans="1:56" ht="15.95" customHeight="1" x14ac:dyDescent="0.25">
      <c r="A26" s="28">
        <f>Datos!C32</f>
        <v>0</v>
      </c>
      <c r="B26" s="301" t="str">
        <f>IF(Datos!D32=0,"",Datos!D32)</f>
        <v/>
      </c>
      <c r="C26" s="331"/>
      <c r="D26" s="332"/>
      <c r="E26" s="332"/>
      <c r="F26" s="332"/>
      <c r="G26" s="332"/>
      <c r="H26" s="332"/>
      <c r="I26" s="332"/>
      <c r="J26" s="332"/>
      <c r="K26" s="332"/>
      <c r="L26" s="332"/>
      <c r="M26" s="332"/>
      <c r="N26" s="332"/>
      <c r="O26" s="332"/>
      <c r="P26" s="332"/>
      <c r="Q26" s="332"/>
      <c r="R26" s="332"/>
      <c r="S26" s="332"/>
      <c r="T26" s="332"/>
      <c r="U26" s="332"/>
      <c r="V26" s="332"/>
      <c r="W26" s="332"/>
      <c r="X26" s="332"/>
      <c r="Y26" s="332"/>
      <c r="Z26" s="332"/>
      <c r="AA26" s="332"/>
      <c r="AB26" s="332"/>
      <c r="AC26" s="332"/>
      <c r="AD26" s="332"/>
      <c r="AE26" s="377"/>
      <c r="AF26" s="332"/>
      <c r="AG26" s="332"/>
      <c r="AH26" s="332"/>
      <c r="AI26" s="332"/>
      <c r="AJ26" s="20" t="str">
        <f>IF(Proceso!BR29=1,"EI",IF(Proceso!BR29=2,"EP",IF(Proceso!BR29=3,"LP",IF(Proceso!BR29=4,"LD",""))))</f>
        <v/>
      </c>
      <c r="AK26" s="18" t="str">
        <f>IF(Proceso!BT29=1,"EI",IF(Proceso!BT29=2,"EP",IF(Proceso!BT29=3,"LP",IF(Proceso!BT29=4,"LD",""))))</f>
        <v/>
      </c>
      <c r="AL26" s="18" t="str">
        <f>IF(Proceso!BV29=1,"EI",IF(Proceso!BV29=2,"EP",IF(Proceso!BV29=3,"LP",IF(Proceso!BV29=4,"LD",""))))</f>
        <v/>
      </c>
      <c r="AM26" s="18" t="str">
        <f>IF(Proceso!BX29=1,"EI",IF(Proceso!BX29=2,"EP",IF(Proceso!BX29=3,"LP",IF(Proceso!BX29=4,"LD",""))))</f>
        <v/>
      </c>
      <c r="AN26" s="21" t="str">
        <f>IF(Proceso!BZ29=1,"EI",IF(Proceso!BZ29=2,"EP",IF(Proceso!BZ29=3,"LP",IF(Proceso!BZ29=4,"LD",""))))</f>
        <v/>
      </c>
      <c r="AO26" s="20" t="str">
        <f>IF(Proceso!CB29=1,"EI",IF(Proceso!CB29=2,"EP",IF(Proceso!CB29=3,"LP",IF(Proceso!CB29=4,"LD",""))))</f>
        <v/>
      </c>
      <c r="AP26" s="18" t="str">
        <f>IF(Proceso!CD29=1,"EI",IF(Proceso!CD29=2,"EP",IF(Proceso!CD29=3,"LP",IF(Proceso!CD29=4,"LD",""))))</f>
        <v/>
      </c>
      <c r="AQ26" s="18" t="str">
        <f>IF(Proceso!CF29=1,"EI",IF(Proceso!CF29=2,"EP",IF(Proceso!CF29=3,"LP",IF(Proceso!CF29=4,"LD",""))))</f>
        <v/>
      </c>
      <c r="AR26" s="18" t="str">
        <f>IF(Proceso!CH29=1,"EI",IF(Proceso!CH29=2,"EP",IF(Proceso!CH29=3,"LP",IF(Proceso!CH29=4,"LD",""))))</f>
        <v/>
      </c>
      <c r="AS26" s="21" t="str">
        <f>IF(Proceso!CJ29=1,"EI",IF(Proceso!CJ29=2,"EP",IF(Proceso!CJ29=3,"LP",IF(Proceso!CJ29=4,"LD",""))))</f>
        <v/>
      </c>
      <c r="AT26" s="20" t="str">
        <f>IF(Proceso!CL29=1,"EI",IF(Proceso!CL29=2,"EP",IF(Proceso!CL29=3,"LP",IF(Proceso!CL29=4,"LD",""))))</f>
        <v/>
      </c>
      <c r="AU26" s="18" t="str">
        <f>IF(Proceso!CN29=1,"EI",IF(Proceso!CN29=2,"EP",IF(Proceso!CN29=3,"LP",IF(Proceso!CN29=4,"LD",""))))</f>
        <v/>
      </c>
      <c r="AV26" s="18" t="str">
        <f>IF(Proceso!CP29=1,"EI",IF(Proceso!CP29=2,"EP",IF(Proceso!CP29=3,"LP",IF(Proceso!CP29=4,"LD",""))))</f>
        <v/>
      </c>
      <c r="AW26" s="18" t="str">
        <f>IF(Proceso!CR29=1,"EI",IF(Proceso!CR29=2,"EP",IF(Proceso!CR29=3,"LP",IF(Proceso!CR29=4,"LD",""))))</f>
        <v/>
      </c>
      <c r="AX26" s="21" t="str">
        <f>IF(Proceso!CT29=1,"EI",IF(Proceso!CT29=2,"EP",IF(Proceso!CT29=3,"LP",IF(Proceso!CT29=4,"LD",""))))</f>
        <v/>
      </c>
      <c r="AY26" s="20" t="str">
        <f>IF(Proceso!CV29=1,"EI",IF(Proceso!CV29=2,"EP",IF(Proceso!CV29=3,"LP",IF(Proceso!CV29=4,"LD",""))))</f>
        <v/>
      </c>
      <c r="AZ26" s="336" t="str">
        <f>IF(Proceso!CX29=1,"EI",IF(Proceso!CX29=2,"EP",IF(Proceso!CX29=3,"LP",IF(Proceso!CX29=4,"LD",""))))</f>
        <v/>
      </c>
      <c r="BA26" s="18" t="str">
        <f>IF(Proceso!CZ29=1,"EI",IF(Proceso!CZ29=2,"EP",IF(Proceso!CZ29=3,"LP",IF(Proceso!CZ29=4,"LD",""))))</f>
        <v/>
      </c>
      <c r="BB26" s="368" t="str">
        <f>IF(Proceso!DB29=1,"EI",IF(Proceso!DB29=2,"EP",IF(Proceso!DB29=3,"LP",IF(Proceso!DB29=4,"LD",""))))</f>
        <v/>
      </c>
      <c r="BC26" s="21" t="str">
        <f>IF(Proceso!DD29=1,"EI",IF(Proceso!DD29=2,"EP",IF(Proceso!DD29=3,"LP",IF(Proceso!DD29=4,"LD",""))))</f>
        <v/>
      </c>
      <c r="BD26" s="22" t="str">
        <f>IF(Proceso!DF29=1,"EI",IF(Proceso!DF29=2,"EP",IF(Proceso!DF29=3,"LP",IF(Proceso!DF29=4,"LD",""))))</f>
        <v/>
      </c>
    </row>
    <row r="27" spans="1:56" ht="15.95" customHeight="1" x14ac:dyDescent="0.25">
      <c r="A27" s="28">
        <f>Datos!C33</f>
        <v>0</v>
      </c>
      <c r="B27" s="301" t="str">
        <f>IF(Datos!D33=0,"",Datos!D33)</f>
        <v/>
      </c>
      <c r="C27" s="331"/>
      <c r="D27" s="332"/>
      <c r="E27" s="332"/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332"/>
      <c r="S27" s="332"/>
      <c r="T27" s="332"/>
      <c r="U27" s="332"/>
      <c r="V27" s="332"/>
      <c r="W27" s="332"/>
      <c r="X27" s="332"/>
      <c r="Y27" s="332"/>
      <c r="Z27" s="332"/>
      <c r="AA27" s="332"/>
      <c r="AB27" s="332"/>
      <c r="AC27" s="332"/>
      <c r="AD27" s="332"/>
      <c r="AE27" s="377"/>
      <c r="AF27" s="332"/>
      <c r="AG27" s="332"/>
      <c r="AH27" s="332"/>
      <c r="AI27" s="332"/>
      <c r="AJ27" s="20" t="str">
        <f>IF(Proceso!BR30=1,"EI",IF(Proceso!BR30=2,"EP",IF(Proceso!BR30=3,"LP",IF(Proceso!BR30=4,"LD",""))))</f>
        <v/>
      </c>
      <c r="AK27" s="18" t="str">
        <f>IF(Proceso!BT30=1,"EI",IF(Proceso!BT30=2,"EP",IF(Proceso!BT30=3,"LP",IF(Proceso!BT30=4,"LD",""))))</f>
        <v/>
      </c>
      <c r="AL27" s="18" t="str">
        <f>IF(Proceso!BV30=1,"EI",IF(Proceso!BV30=2,"EP",IF(Proceso!BV30=3,"LP",IF(Proceso!BV30=4,"LD",""))))</f>
        <v/>
      </c>
      <c r="AM27" s="18" t="str">
        <f>IF(Proceso!BX30=1,"EI",IF(Proceso!BX30=2,"EP",IF(Proceso!BX30=3,"LP",IF(Proceso!BX30=4,"LD",""))))</f>
        <v/>
      </c>
      <c r="AN27" s="21" t="str">
        <f>IF(Proceso!BZ30=1,"EI",IF(Proceso!BZ30=2,"EP",IF(Proceso!BZ30=3,"LP",IF(Proceso!BZ30=4,"LD",""))))</f>
        <v/>
      </c>
      <c r="AO27" s="20" t="str">
        <f>IF(Proceso!CB30=1,"EI",IF(Proceso!CB30=2,"EP",IF(Proceso!CB30=3,"LP",IF(Proceso!CB30=4,"LD",""))))</f>
        <v/>
      </c>
      <c r="AP27" s="18" t="str">
        <f>IF(Proceso!CD30=1,"EI",IF(Proceso!CD30=2,"EP",IF(Proceso!CD30=3,"LP",IF(Proceso!CD30=4,"LD",""))))</f>
        <v/>
      </c>
      <c r="AQ27" s="18" t="str">
        <f>IF(Proceso!CF30=1,"EI",IF(Proceso!CF30=2,"EP",IF(Proceso!CF30=3,"LP",IF(Proceso!CF30=4,"LD",""))))</f>
        <v/>
      </c>
      <c r="AR27" s="18" t="str">
        <f>IF(Proceso!CH30=1,"EI",IF(Proceso!CH30=2,"EP",IF(Proceso!CH30=3,"LP",IF(Proceso!CH30=4,"LD",""))))</f>
        <v/>
      </c>
      <c r="AS27" s="21" t="str">
        <f>IF(Proceso!CJ30=1,"EI",IF(Proceso!CJ30=2,"EP",IF(Proceso!CJ30=3,"LP",IF(Proceso!CJ30=4,"LD",""))))</f>
        <v/>
      </c>
      <c r="AT27" s="20" t="str">
        <f>IF(Proceso!CL30=1,"EI",IF(Proceso!CL30=2,"EP",IF(Proceso!CL30=3,"LP",IF(Proceso!CL30=4,"LD",""))))</f>
        <v/>
      </c>
      <c r="AU27" s="18" t="str">
        <f>IF(Proceso!CN30=1,"EI",IF(Proceso!CN30=2,"EP",IF(Proceso!CN30=3,"LP",IF(Proceso!CN30=4,"LD",""))))</f>
        <v/>
      </c>
      <c r="AV27" s="18" t="str">
        <f>IF(Proceso!CP30=1,"EI",IF(Proceso!CP30=2,"EP",IF(Proceso!CP30=3,"LP",IF(Proceso!CP30=4,"LD",""))))</f>
        <v/>
      </c>
      <c r="AW27" s="18" t="str">
        <f>IF(Proceso!CR30=1,"EI",IF(Proceso!CR30=2,"EP",IF(Proceso!CR30=3,"LP",IF(Proceso!CR30=4,"LD",""))))</f>
        <v/>
      </c>
      <c r="AX27" s="21" t="str">
        <f>IF(Proceso!CT30=1,"EI",IF(Proceso!CT30=2,"EP",IF(Proceso!CT30=3,"LP",IF(Proceso!CT30=4,"LD",""))))</f>
        <v/>
      </c>
      <c r="AY27" s="20" t="str">
        <f>IF(Proceso!CV30=1,"EI",IF(Proceso!CV30=2,"EP",IF(Proceso!CV30=3,"LP",IF(Proceso!CV30=4,"LD",""))))</f>
        <v/>
      </c>
      <c r="AZ27" s="336" t="str">
        <f>IF(Proceso!CX30=1,"EI",IF(Proceso!CX30=2,"EP",IF(Proceso!CX30=3,"LP",IF(Proceso!CX30=4,"LD",""))))</f>
        <v/>
      </c>
      <c r="BA27" s="18" t="str">
        <f>IF(Proceso!CZ30=1,"EI",IF(Proceso!CZ30=2,"EP",IF(Proceso!CZ30=3,"LP",IF(Proceso!CZ30=4,"LD",""))))</f>
        <v/>
      </c>
      <c r="BB27" s="368" t="str">
        <f>IF(Proceso!DB30=1,"EI",IF(Proceso!DB30=2,"EP",IF(Proceso!DB30=3,"LP",IF(Proceso!DB30=4,"LD",""))))</f>
        <v/>
      </c>
      <c r="BC27" s="21" t="str">
        <f>IF(Proceso!DD30=1,"EI",IF(Proceso!DD30=2,"EP",IF(Proceso!DD30=3,"LP",IF(Proceso!DD30=4,"LD",""))))</f>
        <v/>
      </c>
      <c r="BD27" s="22" t="str">
        <f>IF(Proceso!DF30=1,"EI",IF(Proceso!DF30=2,"EP",IF(Proceso!DF30=3,"LP",IF(Proceso!DF30=4,"LD",""))))</f>
        <v/>
      </c>
    </row>
    <row r="28" spans="1:56" ht="15.95" customHeight="1" x14ac:dyDescent="0.25">
      <c r="A28" s="28">
        <f>Datos!C34</f>
        <v>0</v>
      </c>
      <c r="B28" s="301" t="str">
        <f>IF(Datos!D34=0,"",Datos!D34)</f>
        <v/>
      </c>
      <c r="C28" s="331"/>
      <c r="D28" s="332"/>
      <c r="E28" s="332"/>
      <c r="F28" s="332"/>
      <c r="G28" s="332"/>
      <c r="H28" s="332"/>
      <c r="I28" s="332"/>
      <c r="J28" s="332"/>
      <c r="K28" s="332"/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332"/>
      <c r="W28" s="332"/>
      <c r="X28" s="332"/>
      <c r="Y28" s="332"/>
      <c r="Z28" s="332"/>
      <c r="AA28" s="332"/>
      <c r="AB28" s="332"/>
      <c r="AC28" s="332"/>
      <c r="AD28" s="332"/>
      <c r="AE28" s="377"/>
      <c r="AF28" s="332"/>
      <c r="AG28" s="332"/>
      <c r="AH28" s="332"/>
      <c r="AI28" s="332"/>
      <c r="AJ28" s="20" t="str">
        <f>IF(Proceso!BR31=1,"EI",IF(Proceso!BR31=2,"EP",IF(Proceso!BR31=3,"LP",IF(Proceso!BR31=4,"LD",""))))</f>
        <v/>
      </c>
      <c r="AK28" s="18" t="str">
        <f>IF(Proceso!BT31=1,"EI",IF(Proceso!BT31=2,"EP",IF(Proceso!BT31=3,"LP",IF(Proceso!BT31=4,"LD",""))))</f>
        <v/>
      </c>
      <c r="AL28" s="18" t="str">
        <f>IF(Proceso!BV31=1,"EI",IF(Proceso!BV31=2,"EP",IF(Proceso!BV31=3,"LP",IF(Proceso!BV31=4,"LD",""))))</f>
        <v/>
      </c>
      <c r="AM28" s="18" t="str">
        <f>IF(Proceso!BX31=1,"EI",IF(Proceso!BX31=2,"EP",IF(Proceso!BX31=3,"LP",IF(Proceso!BX31=4,"LD",""))))</f>
        <v/>
      </c>
      <c r="AN28" s="21" t="str">
        <f>IF(Proceso!BZ31=1,"EI",IF(Proceso!BZ31=2,"EP",IF(Proceso!BZ31=3,"LP",IF(Proceso!BZ31=4,"LD",""))))</f>
        <v/>
      </c>
      <c r="AO28" s="20" t="str">
        <f>IF(Proceso!CB31=1,"EI",IF(Proceso!CB31=2,"EP",IF(Proceso!CB31=3,"LP",IF(Proceso!CB31=4,"LD",""))))</f>
        <v/>
      </c>
      <c r="AP28" s="18" t="str">
        <f>IF(Proceso!CD31=1,"EI",IF(Proceso!CD31=2,"EP",IF(Proceso!CD31=3,"LP",IF(Proceso!CD31=4,"LD",""))))</f>
        <v/>
      </c>
      <c r="AQ28" s="18" t="str">
        <f>IF(Proceso!CF31=1,"EI",IF(Proceso!CF31=2,"EP",IF(Proceso!CF31=3,"LP",IF(Proceso!CF31=4,"LD",""))))</f>
        <v/>
      </c>
      <c r="AR28" s="18" t="str">
        <f>IF(Proceso!CH31=1,"EI",IF(Proceso!CH31=2,"EP",IF(Proceso!CH31=3,"LP",IF(Proceso!CH31=4,"LD",""))))</f>
        <v/>
      </c>
      <c r="AS28" s="21" t="str">
        <f>IF(Proceso!CJ31=1,"EI",IF(Proceso!CJ31=2,"EP",IF(Proceso!CJ31=3,"LP",IF(Proceso!CJ31=4,"LD",""))))</f>
        <v/>
      </c>
      <c r="AT28" s="20" t="str">
        <f>IF(Proceso!CL31=1,"EI",IF(Proceso!CL31=2,"EP",IF(Proceso!CL31=3,"LP",IF(Proceso!CL31=4,"LD",""))))</f>
        <v/>
      </c>
      <c r="AU28" s="18" t="str">
        <f>IF(Proceso!CN31=1,"EI",IF(Proceso!CN31=2,"EP",IF(Proceso!CN31=3,"LP",IF(Proceso!CN31=4,"LD",""))))</f>
        <v/>
      </c>
      <c r="AV28" s="18" t="str">
        <f>IF(Proceso!CP31=1,"EI",IF(Proceso!CP31=2,"EP",IF(Proceso!CP31=3,"LP",IF(Proceso!CP31=4,"LD",""))))</f>
        <v/>
      </c>
      <c r="AW28" s="18" t="str">
        <f>IF(Proceso!CR31=1,"EI",IF(Proceso!CR31=2,"EP",IF(Proceso!CR31=3,"LP",IF(Proceso!CR31=4,"LD",""))))</f>
        <v/>
      </c>
      <c r="AX28" s="21" t="str">
        <f>IF(Proceso!CT31=1,"EI",IF(Proceso!CT31=2,"EP",IF(Proceso!CT31=3,"LP",IF(Proceso!CT31=4,"LD",""))))</f>
        <v/>
      </c>
      <c r="AY28" s="20" t="str">
        <f>IF(Proceso!CV31=1,"EI",IF(Proceso!CV31=2,"EP",IF(Proceso!CV31=3,"LP",IF(Proceso!CV31=4,"LD",""))))</f>
        <v/>
      </c>
      <c r="AZ28" s="336" t="str">
        <f>IF(Proceso!CX31=1,"EI",IF(Proceso!CX31=2,"EP",IF(Proceso!CX31=3,"LP",IF(Proceso!CX31=4,"LD",""))))</f>
        <v/>
      </c>
      <c r="BA28" s="18" t="str">
        <f>IF(Proceso!CZ31=1,"EI",IF(Proceso!CZ31=2,"EP",IF(Proceso!CZ31=3,"LP",IF(Proceso!CZ31=4,"LD",""))))</f>
        <v/>
      </c>
      <c r="BB28" s="368" t="str">
        <f>IF(Proceso!DB31=1,"EI",IF(Proceso!DB31=2,"EP",IF(Proceso!DB31=3,"LP",IF(Proceso!DB31=4,"LD",""))))</f>
        <v/>
      </c>
      <c r="BC28" s="21" t="str">
        <f>IF(Proceso!DD31=1,"EI",IF(Proceso!DD31=2,"EP",IF(Proceso!DD31=3,"LP",IF(Proceso!DD31=4,"LD",""))))</f>
        <v/>
      </c>
      <c r="BD28" s="22" t="str">
        <f>IF(Proceso!DF31=1,"EI",IF(Proceso!DF31=2,"EP",IF(Proceso!DF31=3,"LP",IF(Proceso!DF31=4,"LD",""))))</f>
        <v/>
      </c>
    </row>
    <row r="29" spans="1:56" ht="15.95" customHeight="1" x14ac:dyDescent="0.25">
      <c r="A29" s="28">
        <f>Datos!C35</f>
        <v>0</v>
      </c>
      <c r="B29" s="301" t="str">
        <f>IF(Datos!D35=0,"",Datos!D35)</f>
        <v/>
      </c>
      <c r="C29" s="331"/>
      <c r="D29" s="332"/>
      <c r="E29" s="332"/>
      <c r="F29" s="332"/>
      <c r="G29" s="332"/>
      <c r="H29" s="332"/>
      <c r="I29" s="332"/>
      <c r="J29" s="332"/>
      <c r="K29" s="332"/>
      <c r="L29" s="332"/>
      <c r="M29" s="332"/>
      <c r="N29" s="332"/>
      <c r="O29" s="332"/>
      <c r="P29" s="332"/>
      <c r="Q29" s="332"/>
      <c r="R29" s="332"/>
      <c r="S29" s="332"/>
      <c r="T29" s="332"/>
      <c r="U29" s="332"/>
      <c r="V29" s="332"/>
      <c r="W29" s="332"/>
      <c r="X29" s="332"/>
      <c r="Y29" s="332"/>
      <c r="Z29" s="332"/>
      <c r="AA29" s="332"/>
      <c r="AB29" s="332"/>
      <c r="AC29" s="332"/>
      <c r="AD29" s="332"/>
      <c r="AE29" s="377"/>
      <c r="AF29" s="332"/>
      <c r="AG29" s="332"/>
      <c r="AH29" s="332"/>
      <c r="AI29" s="332"/>
      <c r="AJ29" s="20" t="str">
        <f>IF(Proceso!BR32=1,"EI",IF(Proceso!BR32=2,"EP",IF(Proceso!BR32=3,"LP",IF(Proceso!BR32=4,"LD",""))))</f>
        <v/>
      </c>
      <c r="AK29" s="18" t="str">
        <f>IF(Proceso!BT32=1,"EI",IF(Proceso!BT32=2,"EP",IF(Proceso!BT32=3,"LP",IF(Proceso!BT32=4,"LD",""))))</f>
        <v/>
      </c>
      <c r="AL29" s="18" t="str">
        <f>IF(Proceso!BV32=1,"EI",IF(Proceso!BV32=2,"EP",IF(Proceso!BV32=3,"LP",IF(Proceso!BV32=4,"LD",""))))</f>
        <v/>
      </c>
      <c r="AM29" s="18" t="str">
        <f>IF(Proceso!BX32=1,"EI",IF(Proceso!BX32=2,"EP",IF(Proceso!BX32=3,"LP",IF(Proceso!BX32=4,"LD",""))))</f>
        <v/>
      </c>
      <c r="AN29" s="21" t="str">
        <f>IF(Proceso!BZ32=1,"EI",IF(Proceso!BZ32=2,"EP",IF(Proceso!BZ32=3,"LP",IF(Proceso!BZ32=4,"LD",""))))</f>
        <v/>
      </c>
      <c r="AO29" s="20" t="str">
        <f>IF(Proceso!CB32=1,"EI",IF(Proceso!CB32=2,"EP",IF(Proceso!CB32=3,"LP",IF(Proceso!CB32=4,"LD",""))))</f>
        <v/>
      </c>
      <c r="AP29" s="18" t="str">
        <f>IF(Proceso!CD32=1,"EI",IF(Proceso!CD32=2,"EP",IF(Proceso!CD32=3,"LP",IF(Proceso!CD32=4,"LD",""))))</f>
        <v/>
      </c>
      <c r="AQ29" s="18" t="str">
        <f>IF(Proceso!CF32=1,"EI",IF(Proceso!CF32=2,"EP",IF(Proceso!CF32=3,"LP",IF(Proceso!CF32=4,"LD",""))))</f>
        <v/>
      </c>
      <c r="AR29" s="18" t="str">
        <f>IF(Proceso!CH32=1,"EI",IF(Proceso!CH32=2,"EP",IF(Proceso!CH32=3,"LP",IF(Proceso!CH32=4,"LD",""))))</f>
        <v/>
      </c>
      <c r="AS29" s="21" t="str">
        <f>IF(Proceso!CJ32=1,"EI",IF(Proceso!CJ32=2,"EP",IF(Proceso!CJ32=3,"LP",IF(Proceso!CJ32=4,"LD",""))))</f>
        <v/>
      </c>
      <c r="AT29" s="20" t="str">
        <f>IF(Proceso!CL32=1,"EI",IF(Proceso!CL32=2,"EP",IF(Proceso!CL32=3,"LP",IF(Proceso!CL32=4,"LD",""))))</f>
        <v/>
      </c>
      <c r="AU29" s="18" t="str">
        <f>IF(Proceso!CN32=1,"EI",IF(Proceso!CN32=2,"EP",IF(Proceso!CN32=3,"LP",IF(Proceso!CN32=4,"LD",""))))</f>
        <v/>
      </c>
      <c r="AV29" s="18" t="str">
        <f>IF(Proceso!CP32=1,"EI",IF(Proceso!CP32=2,"EP",IF(Proceso!CP32=3,"LP",IF(Proceso!CP32=4,"LD",""))))</f>
        <v/>
      </c>
      <c r="AW29" s="18" t="str">
        <f>IF(Proceso!CR32=1,"EI",IF(Proceso!CR32=2,"EP",IF(Proceso!CR32=3,"LP",IF(Proceso!CR32=4,"LD",""))))</f>
        <v/>
      </c>
      <c r="AX29" s="21" t="str">
        <f>IF(Proceso!CT32=1,"EI",IF(Proceso!CT32=2,"EP",IF(Proceso!CT32=3,"LP",IF(Proceso!CT32=4,"LD",""))))</f>
        <v/>
      </c>
      <c r="AY29" s="20" t="str">
        <f>IF(Proceso!CV32=1,"EI",IF(Proceso!CV32=2,"EP",IF(Proceso!CV32=3,"LP",IF(Proceso!CV32=4,"LD",""))))</f>
        <v/>
      </c>
      <c r="AZ29" s="336" t="str">
        <f>IF(Proceso!CX32=1,"EI",IF(Proceso!CX32=2,"EP",IF(Proceso!CX32=3,"LP",IF(Proceso!CX32=4,"LD",""))))</f>
        <v/>
      </c>
      <c r="BA29" s="18" t="str">
        <f>IF(Proceso!CZ32=1,"EI",IF(Proceso!CZ32=2,"EP",IF(Proceso!CZ32=3,"LP",IF(Proceso!CZ32=4,"LD",""))))</f>
        <v/>
      </c>
      <c r="BB29" s="368" t="str">
        <f>IF(Proceso!DB32=1,"EI",IF(Proceso!DB32=2,"EP",IF(Proceso!DB32=3,"LP",IF(Proceso!DB32=4,"LD",""))))</f>
        <v/>
      </c>
      <c r="BC29" s="21" t="str">
        <f>IF(Proceso!DD32=1,"EI",IF(Proceso!DD32=2,"EP",IF(Proceso!DD32=3,"LP",IF(Proceso!DD32=4,"LD",""))))</f>
        <v/>
      </c>
      <c r="BD29" s="22" t="str">
        <f>IF(Proceso!DF32=1,"EI",IF(Proceso!DF32=2,"EP",IF(Proceso!DF32=3,"LP",IF(Proceso!DF32=4,"LD",""))))</f>
        <v/>
      </c>
    </row>
    <row r="30" spans="1:56" ht="15.95" customHeight="1" x14ac:dyDescent="0.25">
      <c r="A30" s="28">
        <f>Datos!C36</f>
        <v>0</v>
      </c>
      <c r="B30" s="301" t="str">
        <f>IF(Datos!D36=0,"",Datos!D36)</f>
        <v/>
      </c>
      <c r="C30" s="331"/>
      <c r="D30" s="332"/>
      <c r="E30" s="332"/>
      <c r="F30" s="332"/>
      <c r="G30" s="332"/>
      <c r="H30" s="332"/>
      <c r="I30" s="332"/>
      <c r="J30" s="332"/>
      <c r="K30" s="332"/>
      <c r="L30" s="332"/>
      <c r="M30" s="332"/>
      <c r="N30" s="332"/>
      <c r="O30" s="332"/>
      <c r="P30" s="332"/>
      <c r="Q30" s="332"/>
      <c r="R30" s="332"/>
      <c r="S30" s="332"/>
      <c r="T30" s="332"/>
      <c r="U30" s="332"/>
      <c r="V30" s="332"/>
      <c r="W30" s="332"/>
      <c r="X30" s="332"/>
      <c r="Y30" s="332"/>
      <c r="Z30" s="332"/>
      <c r="AA30" s="332"/>
      <c r="AB30" s="332"/>
      <c r="AC30" s="332"/>
      <c r="AD30" s="332"/>
      <c r="AE30" s="377"/>
      <c r="AF30" s="332"/>
      <c r="AG30" s="332"/>
      <c r="AH30" s="332"/>
      <c r="AI30" s="332"/>
      <c r="AJ30" s="20" t="str">
        <f>IF(Proceso!BR33=1,"EI",IF(Proceso!BR33=2,"EP",IF(Proceso!BR33=3,"LP",IF(Proceso!BR33=4,"LD",""))))</f>
        <v/>
      </c>
      <c r="AK30" s="18" t="str">
        <f>IF(Proceso!BT33=1,"EI",IF(Proceso!BT33=2,"EP",IF(Proceso!BT33=3,"LP",IF(Proceso!BT33=4,"LD",""))))</f>
        <v/>
      </c>
      <c r="AL30" s="18" t="str">
        <f>IF(Proceso!BV33=1,"EI",IF(Proceso!BV33=2,"EP",IF(Proceso!BV33=3,"LP",IF(Proceso!BV33=4,"LD",""))))</f>
        <v/>
      </c>
      <c r="AM30" s="18" t="str">
        <f>IF(Proceso!BX33=1,"EI",IF(Proceso!BX33=2,"EP",IF(Proceso!BX33=3,"LP",IF(Proceso!BX33=4,"LD",""))))</f>
        <v/>
      </c>
      <c r="AN30" s="21" t="str">
        <f>IF(Proceso!BZ33=1,"EI",IF(Proceso!BZ33=2,"EP",IF(Proceso!BZ33=3,"LP",IF(Proceso!BZ33=4,"LD",""))))</f>
        <v/>
      </c>
      <c r="AO30" s="20" t="str">
        <f>IF(Proceso!CB33=1,"EI",IF(Proceso!CB33=2,"EP",IF(Proceso!CB33=3,"LP",IF(Proceso!CB33=4,"LD",""))))</f>
        <v/>
      </c>
      <c r="AP30" s="18" t="str">
        <f>IF(Proceso!CD33=1,"EI",IF(Proceso!CD33=2,"EP",IF(Proceso!CD33=3,"LP",IF(Proceso!CD33=4,"LD",""))))</f>
        <v/>
      </c>
      <c r="AQ30" s="18" t="str">
        <f>IF(Proceso!CF33=1,"EI",IF(Proceso!CF33=2,"EP",IF(Proceso!CF33=3,"LP",IF(Proceso!CF33=4,"LD",""))))</f>
        <v/>
      </c>
      <c r="AR30" s="18" t="str">
        <f>IF(Proceso!CH33=1,"EI",IF(Proceso!CH33=2,"EP",IF(Proceso!CH33=3,"LP",IF(Proceso!CH33=4,"LD",""))))</f>
        <v/>
      </c>
      <c r="AS30" s="21" t="str">
        <f>IF(Proceso!CJ33=1,"EI",IF(Proceso!CJ33=2,"EP",IF(Proceso!CJ33=3,"LP",IF(Proceso!CJ33=4,"LD",""))))</f>
        <v/>
      </c>
      <c r="AT30" s="20" t="str">
        <f>IF(Proceso!CL33=1,"EI",IF(Proceso!CL33=2,"EP",IF(Proceso!CL33=3,"LP",IF(Proceso!CL33=4,"LD",""))))</f>
        <v/>
      </c>
      <c r="AU30" s="18" t="str">
        <f>IF(Proceso!CN33=1,"EI",IF(Proceso!CN33=2,"EP",IF(Proceso!CN33=3,"LP",IF(Proceso!CN33=4,"LD",""))))</f>
        <v/>
      </c>
      <c r="AV30" s="18" t="str">
        <f>IF(Proceso!CP33=1,"EI",IF(Proceso!CP33=2,"EP",IF(Proceso!CP33=3,"LP",IF(Proceso!CP33=4,"LD",""))))</f>
        <v/>
      </c>
      <c r="AW30" s="18" t="str">
        <f>IF(Proceso!CR33=1,"EI",IF(Proceso!CR33=2,"EP",IF(Proceso!CR33=3,"LP",IF(Proceso!CR33=4,"LD",""))))</f>
        <v/>
      </c>
      <c r="AX30" s="21" t="str">
        <f>IF(Proceso!CT33=1,"EI",IF(Proceso!CT33=2,"EP",IF(Proceso!CT33=3,"LP",IF(Proceso!CT33=4,"LD",""))))</f>
        <v/>
      </c>
      <c r="AY30" s="20" t="str">
        <f>IF(Proceso!CV33=1,"EI",IF(Proceso!CV33=2,"EP",IF(Proceso!CV33=3,"LP",IF(Proceso!CV33=4,"LD",""))))</f>
        <v/>
      </c>
      <c r="AZ30" s="336" t="str">
        <f>IF(Proceso!CX33=1,"EI",IF(Proceso!CX33=2,"EP",IF(Proceso!CX33=3,"LP",IF(Proceso!CX33=4,"LD",""))))</f>
        <v/>
      </c>
      <c r="BA30" s="18" t="str">
        <f>IF(Proceso!CZ33=1,"EI",IF(Proceso!CZ33=2,"EP",IF(Proceso!CZ33=3,"LP",IF(Proceso!CZ33=4,"LD",""))))</f>
        <v/>
      </c>
      <c r="BB30" s="368" t="str">
        <f>IF(Proceso!DB33=1,"EI",IF(Proceso!DB33=2,"EP",IF(Proceso!DB33=3,"LP",IF(Proceso!DB33=4,"LD",""))))</f>
        <v/>
      </c>
      <c r="BC30" s="21" t="str">
        <f>IF(Proceso!DD33=1,"EI",IF(Proceso!DD33=2,"EP",IF(Proceso!DD33=3,"LP",IF(Proceso!DD33=4,"LD",""))))</f>
        <v/>
      </c>
      <c r="BD30" s="22" t="str">
        <f>IF(Proceso!DF33=1,"EI",IF(Proceso!DF33=2,"EP",IF(Proceso!DF33=3,"LP",IF(Proceso!DF33=4,"LD",""))))</f>
        <v/>
      </c>
    </row>
    <row r="31" spans="1:56" ht="15.95" customHeight="1" x14ac:dyDescent="0.25">
      <c r="A31" s="28">
        <f>Datos!C37</f>
        <v>0</v>
      </c>
      <c r="B31" s="301" t="str">
        <f>IF(Datos!D37=0,"",Datos!D37)</f>
        <v/>
      </c>
      <c r="C31" s="331"/>
      <c r="D31" s="332"/>
      <c r="E31" s="332"/>
      <c r="F31" s="332"/>
      <c r="G31" s="332"/>
      <c r="H31" s="332"/>
      <c r="I31" s="332"/>
      <c r="J31" s="332"/>
      <c r="K31" s="332"/>
      <c r="L31" s="332"/>
      <c r="M31" s="332"/>
      <c r="N31" s="332"/>
      <c r="O31" s="332"/>
      <c r="P31" s="332"/>
      <c r="Q31" s="332"/>
      <c r="R31" s="332"/>
      <c r="S31" s="332"/>
      <c r="T31" s="332"/>
      <c r="U31" s="332"/>
      <c r="V31" s="332"/>
      <c r="W31" s="332"/>
      <c r="X31" s="332"/>
      <c r="Y31" s="332"/>
      <c r="Z31" s="332"/>
      <c r="AA31" s="332"/>
      <c r="AB31" s="332"/>
      <c r="AC31" s="332"/>
      <c r="AD31" s="332"/>
      <c r="AE31" s="377"/>
      <c r="AF31" s="332"/>
      <c r="AG31" s="332"/>
      <c r="AH31" s="332"/>
      <c r="AI31" s="332"/>
      <c r="AJ31" s="20" t="str">
        <f>IF(Proceso!BR34=1,"EI",IF(Proceso!BR34=2,"EP",IF(Proceso!BR34=3,"LP",IF(Proceso!BR34=4,"LD",""))))</f>
        <v/>
      </c>
      <c r="AK31" s="18" t="str">
        <f>IF(Proceso!BT34=1,"EI",IF(Proceso!BT34=2,"EP",IF(Proceso!BT34=3,"LP",IF(Proceso!BT34=4,"LD",""))))</f>
        <v/>
      </c>
      <c r="AL31" s="18" t="str">
        <f>IF(Proceso!BV34=1,"EI",IF(Proceso!BV34=2,"EP",IF(Proceso!BV34=3,"LP",IF(Proceso!BV34=4,"LD",""))))</f>
        <v/>
      </c>
      <c r="AM31" s="18" t="str">
        <f>IF(Proceso!BX34=1,"EI",IF(Proceso!BX34=2,"EP",IF(Proceso!BX34=3,"LP",IF(Proceso!BX34=4,"LD",""))))</f>
        <v/>
      </c>
      <c r="AN31" s="21" t="str">
        <f>IF(Proceso!BZ34=1,"EI",IF(Proceso!BZ34=2,"EP",IF(Proceso!BZ34=3,"LP",IF(Proceso!BZ34=4,"LD",""))))</f>
        <v/>
      </c>
      <c r="AO31" s="20" t="str">
        <f>IF(Proceso!CB34=1,"EI",IF(Proceso!CB34=2,"EP",IF(Proceso!CB34=3,"LP",IF(Proceso!CB34=4,"LD",""))))</f>
        <v/>
      </c>
      <c r="AP31" s="18" t="str">
        <f>IF(Proceso!CD34=1,"EI",IF(Proceso!CD34=2,"EP",IF(Proceso!CD34=3,"LP",IF(Proceso!CD34=4,"LD",""))))</f>
        <v/>
      </c>
      <c r="AQ31" s="18" t="str">
        <f>IF(Proceso!CF34=1,"EI",IF(Proceso!CF34=2,"EP",IF(Proceso!CF34=3,"LP",IF(Proceso!CF34=4,"LD",""))))</f>
        <v/>
      </c>
      <c r="AR31" s="18" t="str">
        <f>IF(Proceso!CH34=1,"EI",IF(Proceso!CH34=2,"EP",IF(Proceso!CH34=3,"LP",IF(Proceso!CH34=4,"LD",""))))</f>
        <v/>
      </c>
      <c r="AS31" s="21" t="str">
        <f>IF(Proceso!CJ34=1,"EI",IF(Proceso!CJ34=2,"EP",IF(Proceso!CJ34=3,"LP",IF(Proceso!CJ34=4,"LD",""))))</f>
        <v/>
      </c>
      <c r="AT31" s="20" t="str">
        <f>IF(Proceso!CL34=1,"EI",IF(Proceso!CL34=2,"EP",IF(Proceso!CL34=3,"LP",IF(Proceso!CL34=4,"LD",""))))</f>
        <v/>
      </c>
      <c r="AU31" s="18" t="str">
        <f>IF(Proceso!CN34=1,"EI",IF(Proceso!CN34=2,"EP",IF(Proceso!CN34=3,"LP",IF(Proceso!CN34=4,"LD",""))))</f>
        <v/>
      </c>
      <c r="AV31" s="18" t="str">
        <f>IF(Proceso!CP34=1,"EI",IF(Proceso!CP34=2,"EP",IF(Proceso!CP34=3,"LP",IF(Proceso!CP34=4,"LD",""))))</f>
        <v/>
      </c>
      <c r="AW31" s="18" t="str">
        <f>IF(Proceso!CR34=1,"EI",IF(Proceso!CR34=2,"EP",IF(Proceso!CR34=3,"LP",IF(Proceso!CR34=4,"LD",""))))</f>
        <v/>
      </c>
      <c r="AX31" s="21" t="str">
        <f>IF(Proceso!CT34=1,"EI",IF(Proceso!CT34=2,"EP",IF(Proceso!CT34=3,"LP",IF(Proceso!CT34=4,"LD",""))))</f>
        <v/>
      </c>
      <c r="AY31" s="20" t="str">
        <f>IF(Proceso!CV34=1,"EI",IF(Proceso!CV34=2,"EP",IF(Proceso!CV34=3,"LP",IF(Proceso!CV34=4,"LD",""))))</f>
        <v/>
      </c>
      <c r="AZ31" s="336" t="str">
        <f>IF(Proceso!CX34=1,"EI",IF(Proceso!CX34=2,"EP",IF(Proceso!CX34=3,"LP",IF(Proceso!CX34=4,"LD",""))))</f>
        <v/>
      </c>
      <c r="BA31" s="18" t="str">
        <f>IF(Proceso!CZ34=1,"EI",IF(Proceso!CZ34=2,"EP",IF(Proceso!CZ34=3,"LP",IF(Proceso!CZ34=4,"LD",""))))</f>
        <v/>
      </c>
      <c r="BB31" s="368" t="str">
        <f>IF(Proceso!DB34=1,"EI",IF(Proceso!DB34=2,"EP",IF(Proceso!DB34=3,"LP",IF(Proceso!DB34=4,"LD",""))))</f>
        <v/>
      </c>
      <c r="BC31" s="21" t="str">
        <f>IF(Proceso!DD34=1,"EI",IF(Proceso!DD34=2,"EP",IF(Proceso!DD34=3,"LP",IF(Proceso!DD34=4,"LD",""))))</f>
        <v/>
      </c>
      <c r="BD31" s="22" t="str">
        <f>IF(Proceso!DF34=1,"EI",IF(Proceso!DF34=2,"EP",IF(Proceso!DF34=3,"LP",IF(Proceso!DF34=4,"LD",""))))</f>
        <v/>
      </c>
    </row>
    <row r="32" spans="1:56" ht="15.95" customHeight="1" x14ac:dyDescent="0.25">
      <c r="A32" s="28">
        <f>Datos!C38</f>
        <v>0</v>
      </c>
      <c r="B32" s="301" t="str">
        <f>IF(Datos!D38=0,"",Datos!D38)</f>
        <v/>
      </c>
      <c r="C32" s="331"/>
      <c r="D32" s="332"/>
      <c r="E32" s="332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2"/>
      <c r="R32" s="332"/>
      <c r="S32" s="332"/>
      <c r="T32" s="332"/>
      <c r="U32" s="332"/>
      <c r="V32" s="332"/>
      <c r="W32" s="332"/>
      <c r="X32" s="332"/>
      <c r="Y32" s="332"/>
      <c r="Z32" s="332"/>
      <c r="AA32" s="332"/>
      <c r="AB32" s="332"/>
      <c r="AC32" s="332"/>
      <c r="AD32" s="332"/>
      <c r="AE32" s="377"/>
      <c r="AF32" s="332"/>
      <c r="AG32" s="332"/>
      <c r="AH32" s="332"/>
      <c r="AI32" s="332"/>
      <c r="AJ32" s="20" t="str">
        <f>IF(Proceso!BR35=1,"EI",IF(Proceso!BR35=2,"EP",IF(Proceso!BR35=3,"LP",IF(Proceso!BR35=4,"LD",""))))</f>
        <v/>
      </c>
      <c r="AK32" s="18" t="str">
        <f>IF(Proceso!BT35=1,"EI",IF(Proceso!BT35=2,"EP",IF(Proceso!BT35=3,"LP",IF(Proceso!BT35=4,"LD",""))))</f>
        <v/>
      </c>
      <c r="AL32" s="18" t="str">
        <f>IF(Proceso!BV35=1,"EI",IF(Proceso!BV35=2,"EP",IF(Proceso!BV35=3,"LP",IF(Proceso!BV35=4,"LD",""))))</f>
        <v/>
      </c>
      <c r="AM32" s="18" t="str">
        <f>IF(Proceso!BX35=1,"EI",IF(Proceso!BX35=2,"EP",IF(Proceso!BX35=3,"LP",IF(Proceso!BX35=4,"LD",""))))</f>
        <v/>
      </c>
      <c r="AN32" s="21" t="str">
        <f>IF(Proceso!BZ35=1,"EI",IF(Proceso!BZ35=2,"EP",IF(Proceso!BZ35=3,"LP",IF(Proceso!BZ35=4,"LD",""))))</f>
        <v/>
      </c>
      <c r="AO32" s="20" t="str">
        <f>IF(Proceso!CB35=1,"EI",IF(Proceso!CB35=2,"EP",IF(Proceso!CB35=3,"LP",IF(Proceso!CB35=4,"LD",""))))</f>
        <v/>
      </c>
      <c r="AP32" s="18" t="str">
        <f>IF(Proceso!CD35=1,"EI",IF(Proceso!CD35=2,"EP",IF(Proceso!CD35=3,"LP",IF(Proceso!CD35=4,"LD",""))))</f>
        <v/>
      </c>
      <c r="AQ32" s="18" t="str">
        <f>IF(Proceso!CF35=1,"EI",IF(Proceso!CF35=2,"EP",IF(Proceso!CF35=3,"LP",IF(Proceso!CF35=4,"LD",""))))</f>
        <v/>
      </c>
      <c r="AR32" s="18" t="str">
        <f>IF(Proceso!CH35=1,"EI",IF(Proceso!CH35=2,"EP",IF(Proceso!CH35=3,"LP",IF(Proceso!CH35=4,"LD",""))))</f>
        <v/>
      </c>
      <c r="AS32" s="21" t="str">
        <f>IF(Proceso!CJ35=1,"EI",IF(Proceso!CJ35=2,"EP",IF(Proceso!CJ35=3,"LP",IF(Proceso!CJ35=4,"LD",""))))</f>
        <v/>
      </c>
      <c r="AT32" s="20" t="str">
        <f>IF(Proceso!CL35=1,"EI",IF(Proceso!CL35=2,"EP",IF(Proceso!CL35=3,"LP",IF(Proceso!CL35=4,"LD",""))))</f>
        <v/>
      </c>
      <c r="AU32" s="18" t="str">
        <f>IF(Proceso!CN35=1,"EI",IF(Proceso!CN35=2,"EP",IF(Proceso!CN35=3,"LP",IF(Proceso!CN35=4,"LD",""))))</f>
        <v/>
      </c>
      <c r="AV32" s="18" t="str">
        <f>IF(Proceso!CP35=1,"EI",IF(Proceso!CP35=2,"EP",IF(Proceso!CP35=3,"LP",IF(Proceso!CP35=4,"LD",""))))</f>
        <v/>
      </c>
      <c r="AW32" s="18" t="str">
        <f>IF(Proceso!CR35=1,"EI",IF(Proceso!CR35=2,"EP",IF(Proceso!CR35=3,"LP",IF(Proceso!CR35=4,"LD",""))))</f>
        <v/>
      </c>
      <c r="AX32" s="21" t="str">
        <f>IF(Proceso!CT35=1,"EI",IF(Proceso!CT35=2,"EP",IF(Proceso!CT35=3,"LP",IF(Proceso!CT35=4,"LD",""))))</f>
        <v/>
      </c>
      <c r="AY32" s="20" t="str">
        <f>IF(Proceso!CV35=1,"EI",IF(Proceso!CV35=2,"EP",IF(Proceso!CV35=3,"LP",IF(Proceso!CV35=4,"LD",""))))</f>
        <v/>
      </c>
      <c r="AZ32" s="336" t="str">
        <f>IF(Proceso!CX35=1,"EI",IF(Proceso!CX35=2,"EP",IF(Proceso!CX35=3,"LP",IF(Proceso!CX35=4,"LD",""))))</f>
        <v/>
      </c>
      <c r="BA32" s="18" t="str">
        <f>IF(Proceso!CZ35=1,"EI",IF(Proceso!CZ35=2,"EP",IF(Proceso!CZ35=3,"LP",IF(Proceso!CZ35=4,"LD",""))))</f>
        <v/>
      </c>
      <c r="BB32" s="368" t="str">
        <f>IF(Proceso!DB35=1,"EI",IF(Proceso!DB35=2,"EP",IF(Proceso!DB35=3,"LP",IF(Proceso!DB35=4,"LD",""))))</f>
        <v/>
      </c>
      <c r="BC32" s="21" t="str">
        <f>IF(Proceso!DD35=1,"EI",IF(Proceso!DD35=2,"EP",IF(Proceso!DD35=3,"LP",IF(Proceso!DD35=4,"LD",""))))</f>
        <v/>
      </c>
      <c r="BD32" s="22" t="str">
        <f>IF(Proceso!DF35=1,"EI",IF(Proceso!DF35=2,"EP",IF(Proceso!DF35=3,"LP",IF(Proceso!DF35=4,"LD",""))))</f>
        <v/>
      </c>
    </row>
    <row r="33" spans="1:57" ht="15.95" customHeight="1" x14ac:dyDescent="0.25">
      <c r="A33" s="28">
        <f>Datos!C39</f>
        <v>0</v>
      </c>
      <c r="B33" s="301" t="str">
        <f>IF(Datos!D39=0,"",Datos!D39)</f>
        <v/>
      </c>
      <c r="C33" s="331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2"/>
      <c r="S33" s="332"/>
      <c r="T33" s="332"/>
      <c r="U33" s="332"/>
      <c r="V33" s="332"/>
      <c r="W33" s="332"/>
      <c r="X33" s="332"/>
      <c r="Y33" s="332"/>
      <c r="Z33" s="332"/>
      <c r="AA33" s="332"/>
      <c r="AB33" s="332"/>
      <c r="AC33" s="332"/>
      <c r="AD33" s="332"/>
      <c r="AE33" s="377"/>
      <c r="AF33" s="332"/>
      <c r="AG33" s="332"/>
      <c r="AH33" s="332"/>
      <c r="AI33" s="332"/>
      <c r="AJ33" s="20" t="str">
        <f>IF(Proceso!BR36=1,"EI",IF(Proceso!BR36=2,"EP",IF(Proceso!BR36=3,"LP",IF(Proceso!BR36=4,"LD",""))))</f>
        <v/>
      </c>
      <c r="AK33" s="18" t="str">
        <f>IF(Proceso!BT36=1,"EI",IF(Proceso!BT36=2,"EP",IF(Proceso!BT36=3,"LP",IF(Proceso!BT36=4,"LD",""))))</f>
        <v/>
      </c>
      <c r="AL33" s="18" t="str">
        <f>IF(Proceso!BV36=1,"EI",IF(Proceso!BV36=2,"EP",IF(Proceso!BV36=3,"LP",IF(Proceso!BV36=4,"LD",""))))</f>
        <v/>
      </c>
      <c r="AM33" s="18" t="str">
        <f>IF(Proceso!BX36=1,"EI",IF(Proceso!BX36=2,"EP",IF(Proceso!BX36=3,"LP",IF(Proceso!BX36=4,"LD",""))))</f>
        <v/>
      </c>
      <c r="AN33" s="21" t="str">
        <f>IF(Proceso!BZ36=1,"EI",IF(Proceso!BZ36=2,"EP",IF(Proceso!BZ36=3,"LP",IF(Proceso!BZ36=4,"LD",""))))</f>
        <v/>
      </c>
      <c r="AO33" s="20" t="str">
        <f>IF(Proceso!CB36=1,"EI",IF(Proceso!CB36=2,"EP",IF(Proceso!CB36=3,"LP",IF(Proceso!CB36=4,"LD",""))))</f>
        <v/>
      </c>
      <c r="AP33" s="18" t="str">
        <f>IF(Proceso!CD36=1,"EI",IF(Proceso!CD36=2,"EP",IF(Proceso!CD36=3,"LP",IF(Proceso!CD36=4,"LD",""))))</f>
        <v/>
      </c>
      <c r="AQ33" s="18" t="str">
        <f>IF(Proceso!CF36=1,"EI",IF(Proceso!CF36=2,"EP",IF(Proceso!CF36=3,"LP",IF(Proceso!CF36=4,"LD",""))))</f>
        <v/>
      </c>
      <c r="AR33" s="18" t="str">
        <f>IF(Proceso!CH36=1,"EI",IF(Proceso!CH36=2,"EP",IF(Proceso!CH36=3,"LP",IF(Proceso!CH36=4,"LD",""))))</f>
        <v/>
      </c>
      <c r="AS33" s="21" t="str">
        <f>IF(Proceso!CJ36=1,"EI",IF(Proceso!CJ36=2,"EP",IF(Proceso!CJ36=3,"LP",IF(Proceso!CJ36=4,"LD",""))))</f>
        <v/>
      </c>
      <c r="AT33" s="20" t="str">
        <f>IF(Proceso!CL36=1,"EI",IF(Proceso!CL36=2,"EP",IF(Proceso!CL36=3,"LP",IF(Proceso!CL36=4,"LD",""))))</f>
        <v/>
      </c>
      <c r="AU33" s="18" t="str">
        <f>IF(Proceso!CN36=1,"EI",IF(Proceso!CN36=2,"EP",IF(Proceso!CN36=3,"LP",IF(Proceso!CN36=4,"LD",""))))</f>
        <v/>
      </c>
      <c r="AV33" s="18" t="str">
        <f>IF(Proceso!CP36=1,"EI",IF(Proceso!CP36=2,"EP",IF(Proceso!CP36=3,"LP",IF(Proceso!CP36=4,"LD",""))))</f>
        <v/>
      </c>
      <c r="AW33" s="18" t="str">
        <f>IF(Proceso!CR36=1,"EI",IF(Proceso!CR36=2,"EP",IF(Proceso!CR36=3,"LP",IF(Proceso!CR36=4,"LD",""))))</f>
        <v/>
      </c>
      <c r="AX33" s="21" t="str">
        <f>IF(Proceso!CT36=1,"EI",IF(Proceso!CT36=2,"EP",IF(Proceso!CT36=3,"LP",IF(Proceso!CT36=4,"LD",""))))</f>
        <v/>
      </c>
      <c r="AY33" s="20" t="str">
        <f>IF(Proceso!CV36=1,"EI",IF(Proceso!CV36=2,"EP",IF(Proceso!CV36=3,"LP",IF(Proceso!CV36=4,"LD",""))))</f>
        <v/>
      </c>
      <c r="AZ33" s="336" t="str">
        <f>IF(Proceso!CX36=1,"EI",IF(Proceso!CX36=2,"EP",IF(Proceso!CX36=3,"LP",IF(Proceso!CX36=4,"LD",""))))</f>
        <v/>
      </c>
      <c r="BA33" s="18" t="str">
        <f>IF(Proceso!CZ36=1,"EI",IF(Proceso!CZ36=2,"EP",IF(Proceso!CZ36=3,"LP",IF(Proceso!CZ36=4,"LD",""))))</f>
        <v/>
      </c>
      <c r="BB33" s="368" t="str">
        <f>IF(Proceso!DB36=1,"EI",IF(Proceso!DB36=2,"EP",IF(Proceso!DB36=3,"LP",IF(Proceso!DB36=4,"LD",""))))</f>
        <v/>
      </c>
      <c r="BC33" s="21" t="str">
        <f>IF(Proceso!DD36=1,"EI",IF(Proceso!DD36=2,"EP",IF(Proceso!DD36=3,"LP",IF(Proceso!DD36=4,"LD",""))))</f>
        <v/>
      </c>
      <c r="BD33" s="22" t="str">
        <f>IF(Proceso!DF36=1,"EI",IF(Proceso!DF36=2,"EP",IF(Proceso!DF36=3,"LP",IF(Proceso!DF36=4,"LD",""))))</f>
        <v/>
      </c>
    </row>
    <row r="34" spans="1:57" ht="15.95" customHeight="1" x14ac:dyDescent="0.25">
      <c r="A34" s="28">
        <f>Datos!C40</f>
        <v>0</v>
      </c>
      <c r="B34" s="301" t="str">
        <f>IF(Datos!D40=0,"",Datos!D40)</f>
        <v/>
      </c>
      <c r="C34" s="331"/>
      <c r="D34" s="332"/>
      <c r="E34" s="332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2"/>
      <c r="U34" s="332"/>
      <c r="V34" s="332"/>
      <c r="W34" s="332"/>
      <c r="X34" s="332"/>
      <c r="Y34" s="332"/>
      <c r="Z34" s="332"/>
      <c r="AA34" s="332"/>
      <c r="AB34" s="332"/>
      <c r="AC34" s="332"/>
      <c r="AD34" s="332"/>
      <c r="AE34" s="377"/>
      <c r="AF34" s="332"/>
      <c r="AG34" s="332"/>
      <c r="AH34" s="332"/>
      <c r="AI34" s="332"/>
      <c r="AJ34" s="20" t="str">
        <f>IF(Proceso!BR37=1,"EI",IF(Proceso!BR37=2,"EP",IF(Proceso!BR37=3,"LP",IF(Proceso!BR37=4,"LD",""))))</f>
        <v/>
      </c>
      <c r="AK34" s="18" t="str">
        <f>IF(Proceso!BT37=1,"EI",IF(Proceso!BT37=2,"EP",IF(Proceso!BT37=3,"LP",IF(Proceso!BT37=4,"LD",""))))</f>
        <v/>
      </c>
      <c r="AL34" s="18" t="str">
        <f>IF(Proceso!BV37=1,"EI",IF(Proceso!BV37=2,"EP",IF(Proceso!BV37=3,"LP",IF(Proceso!BV37=4,"LD",""))))</f>
        <v/>
      </c>
      <c r="AM34" s="18" t="str">
        <f>IF(Proceso!BX37=1,"EI",IF(Proceso!BX37=2,"EP",IF(Proceso!BX37=3,"LP",IF(Proceso!BX37=4,"LD",""))))</f>
        <v/>
      </c>
      <c r="AN34" s="21" t="str">
        <f>IF(Proceso!BZ37=1,"EI",IF(Proceso!BZ37=2,"EP",IF(Proceso!BZ37=3,"LP",IF(Proceso!BZ37=4,"LD",""))))</f>
        <v/>
      </c>
      <c r="AO34" s="20" t="str">
        <f>IF(Proceso!CB37=1,"EI",IF(Proceso!CB37=2,"EP",IF(Proceso!CB37=3,"LP",IF(Proceso!CB37=4,"LD",""))))</f>
        <v/>
      </c>
      <c r="AP34" s="18" t="str">
        <f>IF(Proceso!CD37=1,"EI",IF(Proceso!CD37=2,"EP",IF(Proceso!CD37=3,"LP",IF(Proceso!CD37=4,"LD",""))))</f>
        <v/>
      </c>
      <c r="AQ34" s="18" t="str">
        <f>IF(Proceso!CF37=1,"EI",IF(Proceso!CF37=2,"EP",IF(Proceso!CF37=3,"LP",IF(Proceso!CF37=4,"LD",""))))</f>
        <v/>
      </c>
      <c r="AR34" s="18" t="str">
        <f>IF(Proceso!CH37=1,"EI",IF(Proceso!CH37=2,"EP",IF(Proceso!CH37=3,"LP",IF(Proceso!CH37=4,"LD",""))))</f>
        <v/>
      </c>
      <c r="AS34" s="21" t="str">
        <f>IF(Proceso!CJ37=1,"EI",IF(Proceso!CJ37=2,"EP",IF(Proceso!CJ37=3,"LP",IF(Proceso!CJ37=4,"LD",""))))</f>
        <v/>
      </c>
      <c r="AT34" s="20" t="str">
        <f>IF(Proceso!CL37=1,"EI",IF(Proceso!CL37=2,"EP",IF(Proceso!CL37=3,"LP",IF(Proceso!CL37=4,"LD",""))))</f>
        <v/>
      </c>
      <c r="AU34" s="18" t="str">
        <f>IF(Proceso!CN37=1,"EI",IF(Proceso!CN37=2,"EP",IF(Proceso!CN37=3,"LP",IF(Proceso!CN37=4,"LD",""))))</f>
        <v/>
      </c>
      <c r="AV34" s="18" t="str">
        <f>IF(Proceso!CP37=1,"EI",IF(Proceso!CP37=2,"EP",IF(Proceso!CP37=3,"LP",IF(Proceso!CP37=4,"LD",""))))</f>
        <v/>
      </c>
      <c r="AW34" s="18" t="str">
        <f>IF(Proceso!CR37=1,"EI",IF(Proceso!CR37=2,"EP",IF(Proceso!CR37=3,"LP",IF(Proceso!CR37=4,"LD",""))))</f>
        <v/>
      </c>
      <c r="AX34" s="21" t="str">
        <f>IF(Proceso!CT37=1,"EI",IF(Proceso!CT37=2,"EP",IF(Proceso!CT37=3,"LP",IF(Proceso!CT37=4,"LD",""))))</f>
        <v/>
      </c>
      <c r="AY34" s="20" t="str">
        <f>IF(Proceso!CV37=1,"EI",IF(Proceso!CV37=2,"EP",IF(Proceso!CV37=3,"LP",IF(Proceso!CV37=4,"LD",""))))</f>
        <v/>
      </c>
      <c r="AZ34" s="336" t="str">
        <f>IF(Proceso!CX37=1,"EI",IF(Proceso!CX37=2,"EP",IF(Proceso!CX37=3,"LP",IF(Proceso!CX37=4,"LD",""))))</f>
        <v/>
      </c>
      <c r="BA34" s="18" t="str">
        <f>IF(Proceso!CZ37=1,"EI",IF(Proceso!CZ37=2,"EP",IF(Proceso!CZ37=3,"LP",IF(Proceso!CZ37=4,"LD",""))))</f>
        <v/>
      </c>
      <c r="BB34" s="368" t="str">
        <f>IF(Proceso!DB37=1,"EI",IF(Proceso!DB37=2,"EP",IF(Proceso!DB37=3,"LP",IF(Proceso!DB37=4,"LD",""))))</f>
        <v/>
      </c>
      <c r="BC34" s="21" t="str">
        <f>IF(Proceso!DD37=1,"EI",IF(Proceso!DD37=2,"EP",IF(Proceso!DD37=3,"LP",IF(Proceso!DD37=4,"LD",""))))</f>
        <v/>
      </c>
      <c r="BD34" s="22" t="str">
        <f>IF(Proceso!DF37=1,"EI",IF(Proceso!DF37=2,"EP",IF(Proceso!DF37=3,"LP",IF(Proceso!DF37=4,"LD",""))))</f>
        <v/>
      </c>
    </row>
    <row r="35" spans="1:57" ht="15.95" customHeight="1" x14ac:dyDescent="0.25">
      <c r="A35" s="28">
        <f>Datos!C41</f>
        <v>0</v>
      </c>
      <c r="B35" s="301" t="str">
        <f>IF(Datos!D41=0,"",Datos!D41)</f>
        <v/>
      </c>
      <c r="C35" s="331"/>
      <c r="D35" s="332"/>
      <c r="E35" s="332"/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2"/>
      <c r="R35" s="332"/>
      <c r="S35" s="332"/>
      <c r="T35" s="332"/>
      <c r="U35" s="332"/>
      <c r="V35" s="332"/>
      <c r="W35" s="332"/>
      <c r="X35" s="332"/>
      <c r="Y35" s="332"/>
      <c r="Z35" s="332"/>
      <c r="AA35" s="332"/>
      <c r="AB35" s="332"/>
      <c r="AC35" s="332"/>
      <c r="AD35" s="332"/>
      <c r="AE35" s="377"/>
      <c r="AF35" s="332"/>
      <c r="AG35" s="332"/>
      <c r="AH35" s="332"/>
      <c r="AI35" s="332"/>
      <c r="AJ35" s="20" t="str">
        <f>IF(Proceso!BR38=1,"EI",IF(Proceso!BR38=2,"EP",IF(Proceso!BR38=3,"LP",IF(Proceso!BR38=4,"LD",""))))</f>
        <v/>
      </c>
      <c r="AK35" s="18" t="str">
        <f>IF(Proceso!BT38=1,"EI",IF(Proceso!BT38=2,"EP",IF(Proceso!BT38=3,"LP",IF(Proceso!BT38=4,"LD",""))))</f>
        <v/>
      </c>
      <c r="AL35" s="18" t="str">
        <f>IF(Proceso!BV38=1,"EI",IF(Proceso!BV38=2,"EP",IF(Proceso!BV38=3,"LP",IF(Proceso!BV38=4,"LD",""))))</f>
        <v/>
      </c>
      <c r="AM35" s="18" t="str">
        <f>IF(Proceso!BX38=1,"EI",IF(Proceso!BX38=2,"EP",IF(Proceso!BX38=3,"LP",IF(Proceso!BX38=4,"LD",""))))</f>
        <v/>
      </c>
      <c r="AN35" s="21" t="str">
        <f>IF(Proceso!BZ38=1,"EI",IF(Proceso!BZ38=2,"EP",IF(Proceso!BZ38=3,"LP",IF(Proceso!BZ38=4,"LD",""))))</f>
        <v/>
      </c>
      <c r="AO35" s="20" t="str">
        <f>IF(Proceso!CB38=1,"EI",IF(Proceso!CB38=2,"EP",IF(Proceso!CB38=3,"LP",IF(Proceso!CB38=4,"LD",""))))</f>
        <v/>
      </c>
      <c r="AP35" s="18" t="str">
        <f>IF(Proceso!CD38=1,"EI",IF(Proceso!CD38=2,"EP",IF(Proceso!CD38=3,"LP",IF(Proceso!CD38=4,"LD",""))))</f>
        <v/>
      </c>
      <c r="AQ35" s="18" t="str">
        <f>IF(Proceso!CF38=1,"EI",IF(Proceso!CF38=2,"EP",IF(Proceso!CF38=3,"LP",IF(Proceso!CF38=4,"LD",""))))</f>
        <v/>
      </c>
      <c r="AR35" s="18" t="str">
        <f>IF(Proceso!CH38=1,"EI",IF(Proceso!CH38=2,"EP",IF(Proceso!CH38=3,"LP",IF(Proceso!CH38=4,"LD",""))))</f>
        <v/>
      </c>
      <c r="AS35" s="21" t="str">
        <f>IF(Proceso!CJ38=1,"EI",IF(Proceso!CJ38=2,"EP",IF(Proceso!CJ38=3,"LP",IF(Proceso!CJ38=4,"LD",""))))</f>
        <v/>
      </c>
      <c r="AT35" s="20" t="str">
        <f>IF(Proceso!CL38=1,"EI",IF(Proceso!CL38=2,"EP",IF(Proceso!CL38=3,"LP",IF(Proceso!CL38=4,"LD",""))))</f>
        <v/>
      </c>
      <c r="AU35" s="18" t="str">
        <f>IF(Proceso!CN38=1,"EI",IF(Proceso!CN38=2,"EP",IF(Proceso!CN38=3,"LP",IF(Proceso!CN38=4,"LD",""))))</f>
        <v/>
      </c>
      <c r="AV35" s="18" t="str">
        <f>IF(Proceso!CP38=1,"EI",IF(Proceso!CP38=2,"EP",IF(Proceso!CP38=3,"LP",IF(Proceso!CP38=4,"LD",""))))</f>
        <v/>
      </c>
      <c r="AW35" s="18" t="str">
        <f>IF(Proceso!CR38=1,"EI",IF(Proceso!CR38=2,"EP",IF(Proceso!CR38=3,"LP",IF(Proceso!CR38=4,"LD",""))))</f>
        <v/>
      </c>
      <c r="AX35" s="21" t="str">
        <f>IF(Proceso!CT38=1,"EI",IF(Proceso!CT38=2,"EP",IF(Proceso!CT38=3,"LP",IF(Proceso!CT38=4,"LD",""))))</f>
        <v/>
      </c>
      <c r="AY35" s="20" t="str">
        <f>IF(Proceso!CV38=1,"EI",IF(Proceso!CV38=2,"EP",IF(Proceso!CV38=3,"LP",IF(Proceso!CV38=4,"LD",""))))</f>
        <v/>
      </c>
      <c r="AZ35" s="336" t="str">
        <f>IF(Proceso!CX38=1,"EI",IF(Proceso!CX38=2,"EP",IF(Proceso!CX38=3,"LP",IF(Proceso!CX38=4,"LD",""))))</f>
        <v/>
      </c>
      <c r="BA35" s="18" t="str">
        <f>IF(Proceso!CZ38=1,"EI",IF(Proceso!CZ38=2,"EP",IF(Proceso!CZ38=3,"LP",IF(Proceso!CZ38=4,"LD",""))))</f>
        <v/>
      </c>
      <c r="BB35" s="368" t="str">
        <f>IF(Proceso!DB38=1,"EI",IF(Proceso!DB38=2,"EP",IF(Proceso!DB38=3,"LP",IF(Proceso!DB38=4,"LD",""))))</f>
        <v/>
      </c>
      <c r="BC35" s="21" t="str">
        <f>IF(Proceso!DD38=1,"EI",IF(Proceso!DD38=2,"EP",IF(Proceso!DD38=3,"LP",IF(Proceso!DD38=4,"LD",""))))</f>
        <v/>
      </c>
      <c r="BD35" s="22" t="str">
        <f>IF(Proceso!DF38=1,"EI",IF(Proceso!DF38=2,"EP",IF(Proceso!DF38=3,"LP",IF(Proceso!DF38=4,"LD",""))))</f>
        <v/>
      </c>
    </row>
    <row r="36" spans="1:57" ht="15.95" customHeight="1" x14ac:dyDescent="0.25">
      <c r="A36" s="28">
        <f>Datos!C42</f>
        <v>0</v>
      </c>
      <c r="B36" s="301" t="str">
        <f>IF(Datos!D42=0,"",Datos!D42)</f>
        <v/>
      </c>
      <c r="C36" s="331"/>
      <c r="D36" s="332"/>
      <c r="E36" s="332"/>
      <c r="F36" s="332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  <c r="Z36" s="332"/>
      <c r="AA36" s="332"/>
      <c r="AB36" s="332"/>
      <c r="AC36" s="332"/>
      <c r="AD36" s="332"/>
      <c r="AE36" s="377"/>
      <c r="AF36" s="332"/>
      <c r="AG36" s="332"/>
      <c r="AH36" s="332"/>
      <c r="AI36" s="332"/>
      <c r="AJ36" s="20" t="str">
        <f>IF(Proceso!BR39=1,"EI",IF(Proceso!BR39=2,"EP",IF(Proceso!BR39=3,"LP",IF(Proceso!BR39=4,"LD",""))))</f>
        <v/>
      </c>
      <c r="AK36" s="18" t="str">
        <f>IF(Proceso!BT39=1,"EI",IF(Proceso!BT39=2,"EP",IF(Proceso!BT39=3,"LP",IF(Proceso!BT39=4,"LD",""))))</f>
        <v/>
      </c>
      <c r="AL36" s="18" t="str">
        <f>IF(Proceso!BV39=1,"EI",IF(Proceso!BV39=2,"EP",IF(Proceso!BV39=3,"LP",IF(Proceso!BV39=4,"LD",""))))</f>
        <v/>
      </c>
      <c r="AM36" s="18" t="str">
        <f>IF(Proceso!BX39=1,"EI",IF(Proceso!BX39=2,"EP",IF(Proceso!BX39=3,"LP",IF(Proceso!BX39=4,"LD",""))))</f>
        <v/>
      </c>
      <c r="AN36" s="21" t="str">
        <f>IF(Proceso!BZ39=1,"EI",IF(Proceso!BZ39=2,"EP",IF(Proceso!BZ39=3,"LP",IF(Proceso!BZ39=4,"LD",""))))</f>
        <v/>
      </c>
      <c r="AO36" s="20" t="str">
        <f>IF(Proceso!CB39=1,"EI",IF(Proceso!CB39=2,"EP",IF(Proceso!CB39=3,"LP",IF(Proceso!CB39=4,"LD",""))))</f>
        <v/>
      </c>
      <c r="AP36" s="18" t="str">
        <f>IF(Proceso!CD39=1,"EI",IF(Proceso!CD39=2,"EP",IF(Proceso!CD39=3,"LP",IF(Proceso!CD39=4,"LD",""))))</f>
        <v/>
      </c>
      <c r="AQ36" s="18" t="str">
        <f>IF(Proceso!CF39=1,"EI",IF(Proceso!CF39=2,"EP",IF(Proceso!CF39=3,"LP",IF(Proceso!CF39=4,"LD",""))))</f>
        <v/>
      </c>
      <c r="AR36" s="18" t="str">
        <f>IF(Proceso!CH39=1,"EI",IF(Proceso!CH39=2,"EP",IF(Proceso!CH39=3,"LP",IF(Proceso!CH39=4,"LD",""))))</f>
        <v/>
      </c>
      <c r="AS36" s="21" t="str">
        <f>IF(Proceso!CJ39=1,"EI",IF(Proceso!CJ39=2,"EP",IF(Proceso!CJ39=3,"LP",IF(Proceso!CJ39=4,"LD",""))))</f>
        <v/>
      </c>
      <c r="AT36" s="20" t="str">
        <f>IF(Proceso!CL39=1,"EI",IF(Proceso!CL39=2,"EP",IF(Proceso!CL39=3,"LP",IF(Proceso!CL39=4,"LD",""))))</f>
        <v/>
      </c>
      <c r="AU36" s="18" t="str">
        <f>IF(Proceso!CN39=1,"EI",IF(Proceso!CN39=2,"EP",IF(Proceso!CN39=3,"LP",IF(Proceso!CN39=4,"LD",""))))</f>
        <v/>
      </c>
      <c r="AV36" s="18" t="str">
        <f>IF(Proceso!CP39=1,"EI",IF(Proceso!CP39=2,"EP",IF(Proceso!CP39=3,"LP",IF(Proceso!CP39=4,"LD",""))))</f>
        <v/>
      </c>
      <c r="AW36" s="18" t="str">
        <f>IF(Proceso!CR39=1,"EI",IF(Proceso!CR39=2,"EP",IF(Proceso!CR39=3,"LP",IF(Proceso!CR39=4,"LD",""))))</f>
        <v/>
      </c>
      <c r="AX36" s="21" t="str">
        <f>IF(Proceso!CT39=1,"EI",IF(Proceso!CT39=2,"EP",IF(Proceso!CT39=3,"LP",IF(Proceso!CT39=4,"LD",""))))</f>
        <v/>
      </c>
      <c r="AY36" s="20" t="str">
        <f>IF(Proceso!CV39=1,"EI",IF(Proceso!CV39=2,"EP",IF(Proceso!CV39=3,"LP",IF(Proceso!CV39=4,"LD",""))))</f>
        <v/>
      </c>
      <c r="AZ36" s="336" t="str">
        <f>IF(Proceso!CX39=1,"EI",IF(Proceso!CX39=2,"EP",IF(Proceso!CX39=3,"LP",IF(Proceso!CX39=4,"LD",""))))</f>
        <v/>
      </c>
      <c r="BA36" s="18" t="str">
        <f>IF(Proceso!CZ39=1,"EI",IF(Proceso!CZ39=2,"EP",IF(Proceso!CZ39=3,"LP",IF(Proceso!CZ39=4,"LD",""))))</f>
        <v/>
      </c>
      <c r="BB36" s="368" t="str">
        <f>IF(Proceso!DB39=1,"EI",IF(Proceso!DB39=2,"EP",IF(Proceso!DB39=3,"LP",IF(Proceso!DB39=4,"LD",""))))</f>
        <v/>
      </c>
      <c r="BC36" s="21" t="str">
        <f>IF(Proceso!DD39=1,"EI",IF(Proceso!DD39=2,"EP",IF(Proceso!DD39=3,"LP",IF(Proceso!DD39=4,"LD",""))))</f>
        <v/>
      </c>
      <c r="BD36" s="22" t="str">
        <f>IF(Proceso!DF39=1,"EI",IF(Proceso!DF39=2,"EP",IF(Proceso!DF39=3,"LP",IF(Proceso!DF39=4,"LD",""))))</f>
        <v/>
      </c>
    </row>
    <row r="37" spans="1:57" ht="15.95" customHeight="1" x14ac:dyDescent="0.25">
      <c r="A37" s="28">
        <f>Datos!C43</f>
        <v>0</v>
      </c>
      <c r="B37" s="301" t="str">
        <f>IF(Datos!D43=0,"",Datos!D43)</f>
        <v/>
      </c>
      <c r="C37" s="331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2"/>
      <c r="Q37" s="332"/>
      <c r="R37" s="332"/>
      <c r="S37" s="332"/>
      <c r="T37" s="332"/>
      <c r="U37" s="332"/>
      <c r="V37" s="332"/>
      <c r="W37" s="332"/>
      <c r="X37" s="332"/>
      <c r="Y37" s="332"/>
      <c r="Z37" s="332"/>
      <c r="AA37" s="332"/>
      <c r="AB37" s="332"/>
      <c r="AC37" s="332"/>
      <c r="AD37" s="332"/>
      <c r="AE37" s="377"/>
      <c r="AF37" s="332"/>
      <c r="AG37" s="332"/>
      <c r="AH37" s="332"/>
      <c r="AI37" s="332"/>
      <c r="AJ37" s="20" t="str">
        <f>IF(Proceso!BR40=1,"EI",IF(Proceso!BR40=2,"EP",IF(Proceso!BR40=3,"LP",IF(Proceso!BR40=4,"LD",""))))</f>
        <v/>
      </c>
      <c r="AK37" s="18" t="str">
        <f>IF(Proceso!BT40=1,"EI",IF(Proceso!BT40=2,"EP",IF(Proceso!BT40=3,"LP",IF(Proceso!BT40=4,"LD",""))))</f>
        <v/>
      </c>
      <c r="AL37" s="18" t="str">
        <f>IF(Proceso!BV40=1,"EI",IF(Proceso!BV40=2,"EP",IF(Proceso!BV40=3,"LP",IF(Proceso!BV40=4,"LD",""))))</f>
        <v/>
      </c>
      <c r="AM37" s="18" t="str">
        <f>IF(Proceso!BX40=1,"EI",IF(Proceso!BX40=2,"EP",IF(Proceso!BX40=3,"LP",IF(Proceso!BX40=4,"LD",""))))</f>
        <v/>
      </c>
      <c r="AN37" s="21" t="str">
        <f>IF(Proceso!BZ40=1,"EI",IF(Proceso!BZ40=2,"EP",IF(Proceso!BZ40=3,"LP",IF(Proceso!BZ40=4,"LD",""))))</f>
        <v/>
      </c>
      <c r="AO37" s="20" t="str">
        <f>IF(Proceso!CB40=1,"EI",IF(Proceso!CB40=2,"EP",IF(Proceso!CB40=3,"LP",IF(Proceso!CB40=4,"LD",""))))</f>
        <v/>
      </c>
      <c r="AP37" s="18" t="str">
        <f>IF(Proceso!CD40=1,"EI",IF(Proceso!CD40=2,"EP",IF(Proceso!CD40=3,"LP",IF(Proceso!CD40=4,"LD",""))))</f>
        <v/>
      </c>
      <c r="AQ37" s="18" t="str">
        <f>IF(Proceso!CF40=1,"EI",IF(Proceso!CF40=2,"EP",IF(Proceso!CF40=3,"LP",IF(Proceso!CF40=4,"LD",""))))</f>
        <v/>
      </c>
      <c r="AR37" s="18" t="str">
        <f>IF(Proceso!CH40=1,"EI",IF(Proceso!CH40=2,"EP",IF(Proceso!CH40=3,"LP",IF(Proceso!CH40=4,"LD",""))))</f>
        <v/>
      </c>
      <c r="AS37" s="21" t="str">
        <f>IF(Proceso!CJ40=1,"EI",IF(Proceso!CJ40=2,"EP",IF(Proceso!CJ40=3,"LP",IF(Proceso!CJ40=4,"LD",""))))</f>
        <v/>
      </c>
      <c r="AT37" s="20" t="str">
        <f>IF(Proceso!CL40=1,"EI",IF(Proceso!CL40=2,"EP",IF(Proceso!CL40=3,"LP",IF(Proceso!CL40=4,"LD",""))))</f>
        <v/>
      </c>
      <c r="AU37" s="18" t="str">
        <f>IF(Proceso!CN40=1,"EI",IF(Proceso!CN40=2,"EP",IF(Proceso!CN40=3,"LP",IF(Proceso!CN40=4,"LD",""))))</f>
        <v/>
      </c>
      <c r="AV37" s="18" t="str">
        <f>IF(Proceso!CP40=1,"EI",IF(Proceso!CP40=2,"EP",IF(Proceso!CP40=3,"LP",IF(Proceso!CP40=4,"LD",""))))</f>
        <v/>
      </c>
      <c r="AW37" s="18" t="str">
        <f>IF(Proceso!CR40=1,"EI",IF(Proceso!CR40=2,"EP",IF(Proceso!CR40=3,"LP",IF(Proceso!CR40=4,"LD",""))))</f>
        <v/>
      </c>
      <c r="AX37" s="21" t="str">
        <f>IF(Proceso!CT40=1,"EI",IF(Proceso!CT40=2,"EP",IF(Proceso!CT40=3,"LP",IF(Proceso!CT40=4,"LD",""))))</f>
        <v/>
      </c>
      <c r="AY37" s="20" t="str">
        <f>IF(Proceso!CV40=1,"EI",IF(Proceso!CV40=2,"EP",IF(Proceso!CV40=3,"LP",IF(Proceso!CV40=4,"LD",""))))</f>
        <v/>
      </c>
      <c r="AZ37" s="336" t="str">
        <f>IF(Proceso!CX40=1,"EI",IF(Proceso!CX40=2,"EP",IF(Proceso!CX40=3,"LP",IF(Proceso!CX40=4,"LD",""))))</f>
        <v/>
      </c>
      <c r="BA37" s="18" t="str">
        <f>IF(Proceso!CZ40=1,"EI",IF(Proceso!CZ40=2,"EP",IF(Proceso!CZ40=3,"LP",IF(Proceso!CZ40=4,"LD",""))))</f>
        <v/>
      </c>
      <c r="BB37" s="368" t="str">
        <f>IF(Proceso!DB40=1,"EI",IF(Proceso!DB40=2,"EP",IF(Proceso!DB40=3,"LP",IF(Proceso!DB40=4,"LD",""))))</f>
        <v/>
      </c>
      <c r="BC37" s="21" t="str">
        <f>IF(Proceso!DD40=1,"EI",IF(Proceso!DD40=2,"EP",IF(Proceso!DD40=3,"LP",IF(Proceso!DD40=4,"LD",""))))</f>
        <v/>
      </c>
      <c r="BD37" s="22" t="str">
        <f>IF(Proceso!DF40=1,"EI",IF(Proceso!DF40=2,"EP",IF(Proceso!DF40=3,"LP",IF(Proceso!DF40=4,"LD",""))))</f>
        <v/>
      </c>
    </row>
    <row r="38" spans="1:57" ht="15.95" customHeight="1" x14ac:dyDescent="0.25">
      <c r="A38" s="28">
        <f>Datos!C44</f>
        <v>0</v>
      </c>
      <c r="B38" s="301" t="str">
        <f>IF(Datos!D44=0,"",Datos!D44)</f>
        <v/>
      </c>
      <c r="C38" s="331"/>
      <c r="D38" s="332"/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  <c r="AD38" s="332"/>
      <c r="AE38" s="377"/>
      <c r="AF38" s="332"/>
      <c r="AG38" s="332"/>
      <c r="AH38" s="332"/>
      <c r="AI38" s="332"/>
      <c r="AJ38" s="20" t="str">
        <f>IF(Proceso!BR41=1,"EI",IF(Proceso!BR41=2,"EP",IF(Proceso!BR41=3,"LP",IF(Proceso!BR41=4,"LD",""))))</f>
        <v/>
      </c>
      <c r="AK38" s="18" t="str">
        <f>IF(Proceso!BT41=1,"EI",IF(Proceso!BT41=2,"EP",IF(Proceso!BT41=3,"LP",IF(Proceso!BT41=4,"LD",""))))</f>
        <v/>
      </c>
      <c r="AL38" s="18" t="str">
        <f>IF(Proceso!BV41=1,"EI",IF(Proceso!BV41=2,"EP",IF(Proceso!BV41=3,"LP",IF(Proceso!BV41=4,"LD",""))))</f>
        <v/>
      </c>
      <c r="AM38" s="18" t="str">
        <f>IF(Proceso!BX41=1,"EI",IF(Proceso!BX41=2,"EP",IF(Proceso!BX41=3,"LP",IF(Proceso!BX41=4,"LD",""))))</f>
        <v/>
      </c>
      <c r="AN38" s="21" t="str">
        <f>IF(Proceso!BZ41=1,"EI",IF(Proceso!BZ41=2,"EP",IF(Proceso!BZ41=3,"LP",IF(Proceso!BZ41=4,"LD",""))))</f>
        <v/>
      </c>
      <c r="AO38" s="20" t="str">
        <f>IF(Proceso!CB41=1,"EI",IF(Proceso!CB41=2,"EP",IF(Proceso!CB41=3,"LP",IF(Proceso!CB41=4,"LD",""))))</f>
        <v/>
      </c>
      <c r="AP38" s="18" t="str">
        <f>IF(Proceso!CD41=1,"EI",IF(Proceso!CD41=2,"EP",IF(Proceso!CD41=3,"LP",IF(Proceso!CD41=4,"LD",""))))</f>
        <v/>
      </c>
      <c r="AQ38" s="18" t="str">
        <f>IF(Proceso!CF41=1,"EI",IF(Proceso!CF41=2,"EP",IF(Proceso!CF41=3,"LP",IF(Proceso!CF41=4,"LD",""))))</f>
        <v/>
      </c>
      <c r="AR38" s="18" t="str">
        <f>IF(Proceso!CH41=1,"EI",IF(Proceso!CH41=2,"EP",IF(Proceso!CH41=3,"LP",IF(Proceso!CH41=4,"LD",""))))</f>
        <v/>
      </c>
      <c r="AS38" s="21" t="str">
        <f>IF(Proceso!CJ41=1,"EI",IF(Proceso!CJ41=2,"EP",IF(Proceso!CJ41=3,"LP",IF(Proceso!CJ41=4,"LD",""))))</f>
        <v/>
      </c>
      <c r="AT38" s="20" t="str">
        <f>IF(Proceso!CL41=1,"EI",IF(Proceso!CL41=2,"EP",IF(Proceso!CL41=3,"LP",IF(Proceso!CL41=4,"LD",""))))</f>
        <v/>
      </c>
      <c r="AU38" s="18" t="str">
        <f>IF(Proceso!CN41=1,"EI",IF(Proceso!CN41=2,"EP",IF(Proceso!CN41=3,"LP",IF(Proceso!CN41=4,"LD",""))))</f>
        <v/>
      </c>
      <c r="AV38" s="18" t="str">
        <f>IF(Proceso!CP41=1,"EI",IF(Proceso!CP41=2,"EP",IF(Proceso!CP41=3,"LP",IF(Proceso!CP41=4,"LD",""))))</f>
        <v/>
      </c>
      <c r="AW38" s="18" t="str">
        <f>IF(Proceso!CR41=1,"EI",IF(Proceso!CR41=2,"EP",IF(Proceso!CR41=3,"LP",IF(Proceso!CR41=4,"LD",""))))</f>
        <v/>
      </c>
      <c r="AX38" s="21" t="str">
        <f>IF(Proceso!CT41=1,"EI",IF(Proceso!CT41=2,"EP",IF(Proceso!CT41=3,"LP",IF(Proceso!CT41=4,"LD",""))))</f>
        <v/>
      </c>
      <c r="AY38" s="20" t="str">
        <f>IF(Proceso!CV41=1,"EI",IF(Proceso!CV41=2,"EP",IF(Proceso!CV41=3,"LP",IF(Proceso!CV41=4,"LD",""))))</f>
        <v/>
      </c>
      <c r="AZ38" s="336" t="str">
        <f>IF(Proceso!CX41=1,"EI",IF(Proceso!CX41=2,"EP",IF(Proceso!CX41=3,"LP",IF(Proceso!CX41=4,"LD",""))))</f>
        <v/>
      </c>
      <c r="BA38" s="18" t="str">
        <f>IF(Proceso!CZ41=1,"EI",IF(Proceso!CZ41=2,"EP",IF(Proceso!CZ41=3,"LP",IF(Proceso!CZ41=4,"LD",""))))</f>
        <v/>
      </c>
      <c r="BB38" s="368" t="str">
        <f>IF(Proceso!DB41=1,"EI",IF(Proceso!DB41=2,"EP",IF(Proceso!DB41=3,"LP",IF(Proceso!DB41=4,"LD",""))))</f>
        <v/>
      </c>
      <c r="BC38" s="21" t="str">
        <f>IF(Proceso!DD41=1,"EI",IF(Proceso!DD41=2,"EP",IF(Proceso!DD41=3,"LP",IF(Proceso!DD41=4,"LD",""))))</f>
        <v/>
      </c>
      <c r="BD38" s="22" t="str">
        <f>IF(Proceso!DF41=1,"EI",IF(Proceso!DF41=2,"EP",IF(Proceso!DF41=3,"LP",IF(Proceso!DF41=4,"LD",""))))</f>
        <v/>
      </c>
    </row>
    <row r="39" spans="1:57" ht="15.95" customHeight="1" x14ac:dyDescent="0.25">
      <c r="A39" s="28">
        <f>Datos!C45</f>
        <v>0</v>
      </c>
      <c r="B39" s="301" t="str">
        <f>IF(Datos!D45=0,"",Datos!D45)</f>
        <v/>
      </c>
      <c r="C39" s="331"/>
      <c r="D39" s="332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  <c r="AD39" s="332"/>
      <c r="AE39" s="377"/>
      <c r="AF39" s="332"/>
      <c r="AG39" s="332"/>
      <c r="AH39" s="332"/>
      <c r="AI39" s="332"/>
      <c r="AJ39" s="20" t="str">
        <f>IF(Proceso!BR42=1,"EI",IF(Proceso!BR42=2,"EP",IF(Proceso!BR42=3,"LP",IF(Proceso!BR42=4,"LD",""))))</f>
        <v/>
      </c>
      <c r="AK39" s="18" t="str">
        <f>IF(Proceso!BT42=1,"EI",IF(Proceso!BT42=2,"EP",IF(Proceso!BT42=3,"LP",IF(Proceso!BT42=4,"LD",""))))</f>
        <v/>
      </c>
      <c r="AL39" s="18" t="str">
        <f>IF(Proceso!BV42=1,"EI",IF(Proceso!BV42=2,"EP",IF(Proceso!BV42=3,"LP",IF(Proceso!BV42=4,"LD",""))))</f>
        <v/>
      </c>
      <c r="AM39" s="18" t="str">
        <f>IF(Proceso!BX42=1,"EI",IF(Proceso!BX42=2,"EP",IF(Proceso!BX42=3,"LP",IF(Proceso!BX42=4,"LD",""))))</f>
        <v/>
      </c>
      <c r="AN39" s="21" t="str">
        <f>IF(Proceso!BZ42=1,"EI",IF(Proceso!BZ42=2,"EP",IF(Proceso!BZ42=3,"LP",IF(Proceso!BZ42=4,"LD",""))))</f>
        <v/>
      </c>
      <c r="AO39" s="20" t="str">
        <f>IF(Proceso!CB42=1,"EI",IF(Proceso!CB42=2,"EP",IF(Proceso!CB42=3,"LP",IF(Proceso!CB42=4,"LD",""))))</f>
        <v/>
      </c>
      <c r="AP39" s="18" t="str">
        <f>IF(Proceso!CD42=1,"EI",IF(Proceso!CD42=2,"EP",IF(Proceso!CD42=3,"LP",IF(Proceso!CD42=4,"LD",""))))</f>
        <v/>
      </c>
      <c r="AQ39" s="18" t="str">
        <f>IF(Proceso!CF42=1,"EI",IF(Proceso!CF42=2,"EP",IF(Proceso!CF42=3,"LP",IF(Proceso!CF42=4,"LD",""))))</f>
        <v/>
      </c>
      <c r="AR39" s="18" t="str">
        <f>IF(Proceso!CH42=1,"EI",IF(Proceso!CH42=2,"EP",IF(Proceso!CH42=3,"LP",IF(Proceso!CH42=4,"LD",""))))</f>
        <v/>
      </c>
      <c r="AS39" s="21" t="str">
        <f>IF(Proceso!CJ42=1,"EI",IF(Proceso!CJ42=2,"EP",IF(Proceso!CJ42=3,"LP",IF(Proceso!CJ42=4,"LD",""))))</f>
        <v/>
      </c>
      <c r="AT39" s="20" t="str">
        <f>IF(Proceso!CL42=1,"EI",IF(Proceso!CL42=2,"EP",IF(Proceso!CL42=3,"LP",IF(Proceso!CL42=4,"LD",""))))</f>
        <v/>
      </c>
      <c r="AU39" s="18" t="str">
        <f>IF(Proceso!CN42=1,"EI",IF(Proceso!CN42=2,"EP",IF(Proceso!CN42=3,"LP",IF(Proceso!CN42=4,"LD",""))))</f>
        <v/>
      </c>
      <c r="AV39" s="18" t="str">
        <f>IF(Proceso!CP42=1,"EI",IF(Proceso!CP42=2,"EP",IF(Proceso!CP42=3,"LP",IF(Proceso!CP42=4,"LD",""))))</f>
        <v/>
      </c>
      <c r="AW39" s="18" t="str">
        <f>IF(Proceso!CR42=1,"EI",IF(Proceso!CR42=2,"EP",IF(Proceso!CR42=3,"LP",IF(Proceso!CR42=4,"LD",""))))</f>
        <v/>
      </c>
      <c r="AX39" s="21" t="str">
        <f>IF(Proceso!CT42=1,"EI",IF(Proceso!CT42=2,"EP",IF(Proceso!CT42=3,"LP",IF(Proceso!CT42=4,"LD",""))))</f>
        <v/>
      </c>
      <c r="AY39" s="20" t="str">
        <f>IF(Proceso!CV42=1,"EI",IF(Proceso!CV42=2,"EP",IF(Proceso!CV42=3,"LP",IF(Proceso!CV42=4,"LD",""))))</f>
        <v/>
      </c>
      <c r="AZ39" s="336" t="str">
        <f>IF(Proceso!CX42=1,"EI",IF(Proceso!CX42=2,"EP",IF(Proceso!CX42=3,"LP",IF(Proceso!CX42=4,"LD",""))))</f>
        <v/>
      </c>
      <c r="BA39" s="18" t="str">
        <f>IF(Proceso!CZ42=1,"EI",IF(Proceso!CZ42=2,"EP",IF(Proceso!CZ42=3,"LP",IF(Proceso!CZ42=4,"LD",""))))</f>
        <v/>
      </c>
      <c r="BB39" s="368" t="str">
        <f>IF(Proceso!DB42=1,"EI",IF(Proceso!DB42=2,"EP",IF(Proceso!DB42=3,"LP",IF(Proceso!DB42=4,"LD",""))))</f>
        <v/>
      </c>
      <c r="BC39" s="21" t="str">
        <f>IF(Proceso!DD42=1,"EI",IF(Proceso!DD42=2,"EP",IF(Proceso!DD42=3,"LP",IF(Proceso!DD42=4,"LD",""))))</f>
        <v/>
      </c>
      <c r="BD39" s="22" t="str">
        <f>IF(Proceso!DF42=1,"EI",IF(Proceso!DF42=2,"EP",IF(Proceso!DF42=3,"LP",IF(Proceso!DF42=4,"LD",""))))</f>
        <v/>
      </c>
    </row>
    <row r="40" spans="1:57" ht="15.95" customHeight="1" x14ac:dyDescent="0.25">
      <c r="A40" s="28">
        <f>Datos!C46</f>
        <v>0</v>
      </c>
      <c r="B40" s="301" t="str">
        <f>IF(Datos!D46=0,"",Datos!D46)</f>
        <v/>
      </c>
      <c r="C40" s="331"/>
      <c r="D40" s="332"/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  <c r="AD40" s="332"/>
      <c r="AE40" s="377"/>
      <c r="AF40" s="332"/>
      <c r="AG40" s="332"/>
      <c r="AH40" s="332"/>
      <c r="AI40" s="332"/>
      <c r="AJ40" s="20" t="str">
        <f>IF(Proceso!BR43=1,"EI",IF(Proceso!BR43=2,"EP",IF(Proceso!BR43=3,"LP",IF(Proceso!BR43=4,"LD",""))))</f>
        <v/>
      </c>
      <c r="AK40" s="18" t="str">
        <f>IF(Proceso!BT43=1,"EI",IF(Proceso!BT43=2,"EP",IF(Proceso!BT43=3,"LP",IF(Proceso!BT43=4,"LD",""))))</f>
        <v/>
      </c>
      <c r="AL40" s="18" t="str">
        <f>IF(Proceso!BV43=1,"EI",IF(Proceso!BV43=2,"EP",IF(Proceso!BV43=3,"LP",IF(Proceso!BV43=4,"LD",""))))</f>
        <v/>
      </c>
      <c r="AM40" s="18" t="str">
        <f>IF(Proceso!BX43=1,"EI",IF(Proceso!BX43=2,"EP",IF(Proceso!BX43=3,"LP",IF(Proceso!BX43=4,"LD",""))))</f>
        <v/>
      </c>
      <c r="AN40" s="21" t="str">
        <f>IF(Proceso!BZ43=1,"EI",IF(Proceso!BZ43=2,"EP",IF(Proceso!BZ43=3,"LP",IF(Proceso!BZ43=4,"LD",""))))</f>
        <v/>
      </c>
      <c r="AO40" s="20" t="str">
        <f>IF(Proceso!CB43=1,"EI",IF(Proceso!CB43=2,"EP",IF(Proceso!CB43=3,"LP",IF(Proceso!CB43=4,"LD",""))))</f>
        <v/>
      </c>
      <c r="AP40" s="18" t="str">
        <f>IF(Proceso!CD43=1,"EI",IF(Proceso!CD43=2,"EP",IF(Proceso!CD43=3,"LP",IF(Proceso!CD43=4,"LD",""))))</f>
        <v/>
      </c>
      <c r="AQ40" s="18" t="str">
        <f>IF(Proceso!CF43=1,"EI",IF(Proceso!CF43=2,"EP",IF(Proceso!CF43=3,"LP",IF(Proceso!CF43=4,"LD",""))))</f>
        <v/>
      </c>
      <c r="AR40" s="18" t="str">
        <f>IF(Proceso!CH43=1,"EI",IF(Proceso!CH43=2,"EP",IF(Proceso!CH43=3,"LP",IF(Proceso!CH43=4,"LD",""))))</f>
        <v/>
      </c>
      <c r="AS40" s="21" t="str">
        <f>IF(Proceso!CJ43=1,"EI",IF(Proceso!CJ43=2,"EP",IF(Proceso!CJ43=3,"LP",IF(Proceso!CJ43=4,"LD",""))))</f>
        <v/>
      </c>
      <c r="AT40" s="20" t="str">
        <f>IF(Proceso!CL43=1,"EI",IF(Proceso!CL43=2,"EP",IF(Proceso!CL43=3,"LP",IF(Proceso!CL43=4,"LD",""))))</f>
        <v/>
      </c>
      <c r="AU40" s="18" t="str">
        <f>IF(Proceso!CN43=1,"EI",IF(Proceso!CN43=2,"EP",IF(Proceso!CN43=3,"LP",IF(Proceso!CN43=4,"LD",""))))</f>
        <v/>
      </c>
      <c r="AV40" s="18" t="str">
        <f>IF(Proceso!CP43=1,"EI",IF(Proceso!CP43=2,"EP",IF(Proceso!CP43=3,"LP",IF(Proceso!CP43=4,"LD",""))))</f>
        <v/>
      </c>
      <c r="AW40" s="18" t="str">
        <f>IF(Proceso!CR43=1,"EI",IF(Proceso!CR43=2,"EP",IF(Proceso!CR43=3,"LP",IF(Proceso!CR43=4,"LD",""))))</f>
        <v/>
      </c>
      <c r="AX40" s="21" t="str">
        <f>IF(Proceso!CT43=1,"EI",IF(Proceso!CT43=2,"EP",IF(Proceso!CT43=3,"LP",IF(Proceso!CT43=4,"LD",""))))</f>
        <v/>
      </c>
      <c r="AY40" s="20" t="str">
        <f>IF(Proceso!CV43=1,"EI",IF(Proceso!CV43=2,"EP",IF(Proceso!CV43=3,"LP",IF(Proceso!CV43=4,"LD",""))))</f>
        <v/>
      </c>
      <c r="AZ40" s="336" t="str">
        <f>IF(Proceso!CX43=1,"EI",IF(Proceso!CX43=2,"EP",IF(Proceso!CX43=3,"LP",IF(Proceso!CX43=4,"LD",""))))</f>
        <v/>
      </c>
      <c r="BA40" s="18" t="str">
        <f>IF(Proceso!CZ43=1,"EI",IF(Proceso!CZ43=2,"EP",IF(Proceso!CZ43=3,"LP",IF(Proceso!CZ43=4,"LD",""))))</f>
        <v/>
      </c>
      <c r="BB40" s="368" t="str">
        <f>IF(Proceso!DB43=1,"EI",IF(Proceso!DB43=2,"EP",IF(Proceso!DB43=3,"LP",IF(Proceso!DB43=4,"LD",""))))</f>
        <v/>
      </c>
      <c r="BC40" s="21" t="str">
        <f>IF(Proceso!DD43=1,"EI",IF(Proceso!DD43=2,"EP",IF(Proceso!DD43=3,"LP",IF(Proceso!DD43=4,"LD",""))))</f>
        <v/>
      </c>
      <c r="BD40" s="22" t="str">
        <f>IF(Proceso!DF43=1,"EI",IF(Proceso!DF43=2,"EP",IF(Proceso!DF43=3,"LP",IF(Proceso!DF43=4,"LD",""))))</f>
        <v/>
      </c>
    </row>
    <row r="41" spans="1:57" ht="15.95" customHeight="1" x14ac:dyDescent="0.25">
      <c r="A41" s="28">
        <f>Datos!C47</f>
        <v>0</v>
      </c>
      <c r="B41" s="301" t="str">
        <f>IF(Datos!D47=0,"",Datos!D47)</f>
        <v/>
      </c>
      <c r="C41" s="331"/>
      <c r="D41" s="332"/>
      <c r="E41" s="332"/>
      <c r="F41" s="332"/>
      <c r="G41" s="332"/>
      <c r="H41" s="332"/>
      <c r="I41" s="332"/>
      <c r="J41" s="332"/>
      <c r="K41" s="332"/>
      <c r="L41" s="332"/>
      <c r="M41" s="332"/>
      <c r="N41" s="332"/>
      <c r="O41" s="332"/>
      <c r="P41" s="332"/>
      <c r="Q41" s="332"/>
      <c r="R41" s="332"/>
      <c r="S41" s="332"/>
      <c r="T41" s="332"/>
      <c r="U41" s="332"/>
      <c r="V41" s="332"/>
      <c r="W41" s="332"/>
      <c r="X41" s="332"/>
      <c r="Y41" s="332"/>
      <c r="Z41" s="332"/>
      <c r="AA41" s="332"/>
      <c r="AB41" s="332"/>
      <c r="AC41" s="332"/>
      <c r="AD41" s="332"/>
      <c r="AE41" s="377"/>
      <c r="AF41" s="332"/>
      <c r="AG41" s="332"/>
      <c r="AH41" s="332"/>
      <c r="AI41" s="332"/>
      <c r="AJ41" s="20" t="str">
        <f>IF(Proceso!BR44=1,"EI",IF(Proceso!BR44=2,"EP",IF(Proceso!BR44=3,"LP",IF(Proceso!BR44=4,"LD",""))))</f>
        <v/>
      </c>
      <c r="AK41" s="18" t="str">
        <f>IF(Proceso!BT44=1,"EI",IF(Proceso!BT44=2,"EP",IF(Proceso!BT44=3,"LP",IF(Proceso!BT44=4,"LD",""))))</f>
        <v/>
      </c>
      <c r="AL41" s="18" t="str">
        <f>IF(Proceso!BV44=1,"EI",IF(Proceso!BV44=2,"EP",IF(Proceso!BV44=3,"LP",IF(Proceso!BV44=4,"LD",""))))</f>
        <v/>
      </c>
      <c r="AM41" s="18" t="str">
        <f>IF(Proceso!BX44=1,"EI",IF(Proceso!BX44=2,"EP",IF(Proceso!BX44=3,"LP",IF(Proceso!BX44=4,"LD",""))))</f>
        <v/>
      </c>
      <c r="AN41" s="21" t="str">
        <f>IF(Proceso!BZ44=1,"EI",IF(Proceso!BZ44=2,"EP",IF(Proceso!BZ44=3,"LP",IF(Proceso!BZ44=4,"LD",""))))</f>
        <v/>
      </c>
      <c r="AO41" s="20" t="str">
        <f>IF(Proceso!CB44=1,"EI",IF(Proceso!CB44=2,"EP",IF(Proceso!CB44=3,"LP",IF(Proceso!CB44=4,"LD",""))))</f>
        <v/>
      </c>
      <c r="AP41" s="18" t="str">
        <f>IF(Proceso!CD44=1,"EI",IF(Proceso!CD44=2,"EP",IF(Proceso!CD44=3,"LP",IF(Proceso!CD44=4,"LD",""))))</f>
        <v/>
      </c>
      <c r="AQ41" s="18" t="str">
        <f>IF(Proceso!CF44=1,"EI",IF(Proceso!CF44=2,"EP",IF(Proceso!CF44=3,"LP",IF(Proceso!CF44=4,"LD",""))))</f>
        <v/>
      </c>
      <c r="AR41" s="18" t="str">
        <f>IF(Proceso!CH44=1,"EI",IF(Proceso!CH44=2,"EP",IF(Proceso!CH44=3,"LP",IF(Proceso!CH44=4,"LD",""))))</f>
        <v/>
      </c>
      <c r="AS41" s="21" t="str">
        <f>IF(Proceso!CJ44=1,"EI",IF(Proceso!CJ44=2,"EP",IF(Proceso!CJ44=3,"LP",IF(Proceso!CJ44=4,"LD",""))))</f>
        <v/>
      </c>
      <c r="AT41" s="20" t="str">
        <f>IF(Proceso!CL44=1,"EI",IF(Proceso!CL44=2,"EP",IF(Proceso!CL44=3,"LP",IF(Proceso!CL44=4,"LD",""))))</f>
        <v/>
      </c>
      <c r="AU41" s="18" t="str">
        <f>IF(Proceso!CN44=1,"EI",IF(Proceso!CN44=2,"EP",IF(Proceso!CN44=3,"LP",IF(Proceso!CN44=4,"LD",""))))</f>
        <v/>
      </c>
      <c r="AV41" s="18" t="str">
        <f>IF(Proceso!CP44=1,"EI",IF(Proceso!CP44=2,"EP",IF(Proceso!CP44=3,"LP",IF(Proceso!CP44=4,"LD",""))))</f>
        <v/>
      </c>
      <c r="AW41" s="18" t="str">
        <f>IF(Proceso!CR44=1,"EI",IF(Proceso!CR44=2,"EP",IF(Proceso!CR44=3,"LP",IF(Proceso!CR44=4,"LD",""))))</f>
        <v/>
      </c>
      <c r="AX41" s="21" t="str">
        <f>IF(Proceso!CT44=1,"EI",IF(Proceso!CT44=2,"EP",IF(Proceso!CT44=3,"LP",IF(Proceso!CT44=4,"LD",""))))</f>
        <v/>
      </c>
      <c r="AY41" s="20" t="str">
        <f>IF(Proceso!CV44=1,"EI",IF(Proceso!CV44=2,"EP",IF(Proceso!CV44=3,"LP",IF(Proceso!CV44=4,"LD",""))))</f>
        <v/>
      </c>
      <c r="AZ41" s="336" t="str">
        <f>IF(Proceso!CX44=1,"EI",IF(Proceso!CX44=2,"EP",IF(Proceso!CX44=3,"LP",IF(Proceso!CX44=4,"LD",""))))</f>
        <v/>
      </c>
      <c r="BA41" s="18" t="str">
        <f>IF(Proceso!CZ44=1,"EI",IF(Proceso!CZ44=2,"EP",IF(Proceso!CZ44=3,"LP",IF(Proceso!CZ44=4,"LD",""))))</f>
        <v/>
      </c>
      <c r="BB41" s="368" t="str">
        <f>IF(Proceso!DB44=1,"EI",IF(Proceso!DB44=2,"EP",IF(Proceso!DB44=3,"LP",IF(Proceso!DB44=4,"LD",""))))</f>
        <v/>
      </c>
      <c r="BC41" s="21" t="str">
        <f>IF(Proceso!DD44=1,"EI",IF(Proceso!DD44=2,"EP",IF(Proceso!DD44=3,"LP",IF(Proceso!DD44=4,"LD",""))))</f>
        <v/>
      </c>
      <c r="BD41" s="22" t="str">
        <f>IF(Proceso!DF44=1,"EI",IF(Proceso!DF44=2,"EP",IF(Proceso!DF44=3,"LP",IF(Proceso!DF44=4,"LD",""))))</f>
        <v/>
      </c>
    </row>
    <row r="42" spans="1:57" ht="15.95" customHeight="1" x14ac:dyDescent="0.25">
      <c r="A42" s="28">
        <f>Datos!C48</f>
        <v>0</v>
      </c>
      <c r="B42" s="301" t="str">
        <f>IF(Datos!D48=0,"",Datos!D48)</f>
        <v/>
      </c>
      <c r="C42" s="331"/>
      <c r="D42" s="332"/>
      <c r="E42" s="332"/>
      <c r="F42" s="332"/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77"/>
      <c r="AF42" s="332"/>
      <c r="AG42" s="332"/>
      <c r="AH42" s="332"/>
      <c r="AI42" s="332"/>
      <c r="AJ42" s="20" t="str">
        <f>IF(Proceso!BR45=1,"EI",IF(Proceso!BR45=2,"EP",IF(Proceso!BR45=3,"LP",IF(Proceso!BR45=4,"LD",""))))</f>
        <v/>
      </c>
      <c r="AK42" s="18" t="str">
        <f>IF(Proceso!BT45=1,"EI",IF(Proceso!BT45=2,"EP",IF(Proceso!BT45=3,"LP",IF(Proceso!BT45=4,"LD",""))))</f>
        <v/>
      </c>
      <c r="AL42" s="18" t="str">
        <f>IF(Proceso!BV45=1,"EI",IF(Proceso!BV45=2,"EP",IF(Proceso!BV45=3,"LP",IF(Proceso!BV45=4,"LD",""))))</f>
        <v/>
      </c>
      <c r="AM42" s="18" t="str">
        <f>IF(Proceso!BX45=1,"EI",IF(Proceso!BX45=2,"EP",IF(Proceso!BX45=3,"LP",IF(Proceso!BX45=4,"LD",""))))</f>
        <v/>
      </c>
      <c r="AN42" s="21" t="str">
        <f>IF(Proceso!BZ45=1,"EI",IF(Proceso!BZ45=2,"EP",IF(Proceso!BZ45=3,"LP",IF(Proceso!BZ45=4,"LD",""))))</f>
        <v/>
      </c>
      <c r="AO42" s="20" t="str">
        <f>IF(Proceso!CB45=1,"EI",IF(Proceso!CB45=2,"EP",IF(Proceso!CB45=3,"LP",IF(Proceso!CB45=4,"LD",""))))</f>
        <v/>
      </c>
      <c r="AP42" s="18" t="str">
        <f>IF(Proceso!CD45=1,"EI",IF(Proceso!CD45=2,"EP",IF(Proceso!CD45=3,"LP",IF(Proceso!CD45=4,"LD",""))))</f>
        <v/>
      </c>
      <c r="AQ42" s="18" t="str">
        <f>IF(Proceso!CF45=1,"EI",IF(Proceso!CF45=2,"EP",IF(Proceso!CF45=3,"LP",IF(Proceso!CF45=4,"LD",""))))</f>
        <v/>
      </c>
      <c r="AR42" s="18" t="str">
        <f>IF(Proceso!CH45=1,"EI",IF(Proceso!CH45=2,"EP",IF(Proceso!CH45=3,"LP",IF(Proceso!CH45=4,"LD",""))))</f>
        <v/>
      </c>
      <c r="AS42" s="21" t="str">
        <f>IF(Proceso!CJ45=1,"EI",IF(Proceso!CJ45=2,"EP",IF(Proceso!CJ45=3,"LP",IF(Proceso!CJ45=4,"LD",""))))</f>
        <v/>
      </c>
      <c r="AT42" s="20" t="str">
        <f>IF(Proceso!CL45=1,"EI",IF(Proceso!CL45=2,"EP",IF(Proceso!CL45=3,"LP",IF(Proceso!CL45=4,"LD",""))))</f>
        <v/>
      </c>
      <c r="AU42" s="18" t="str">
        <f>IF(Proceso!CN45=1,"EI",IF(Proceso!CN45=2,"EP",IF(Proceso!CN45=3,"LP",IF(Proceso!CN45=4,"LD",""))))</f>
        <v/>
      </c>
      <c r="AV42" s="18" t="str">
        <f>IF(Proceso!CP45=1,"EI",IF(Proceso!CP45=2,"EP",IF(Proceso!CP45=3,"LP",IF(Proceso!CP45=4,"LD",""))))</f>
        <v/>
      </c>
      <c r="AW42" s="18" t="str">
        <f>IF(Proceso!CR45=1,"EI",IF(Proceso!CR45=2,"EP",IF(Proceso!CR45=3,"LP",IF(Proceso!CR45=4,"LD",""))))</f>
        <v/>
      </c>
      <c r="AX42" s="21" t="str">
        <f>IF(Proceso!CT45=1,"EI",IF(Proceso!CT45=2,"EP",IF(Proceso!CT45=3,"LP",IF(Proceso!CT45=4,"LD",""))))</f>
        <v/>
      </c>
      <c r="AY42" s="20" t="str">
        <f>IF(Proceso!CV45=1,"EI",IF(Proceso!CV45=2,"EP",IF(Proceso!CV45=3,"LP",IF(Proceso!CV45=4,"LD",""))))</f>
        <v/>
      </c>
      <c r="AZ42" s="336" t="str">
        <f>IF(Proceso!CX45=1,"EI",IF(Proceso!CX45=2,"EP",IF(Proceso!CX45=3,"LP",IF(Proceso!CX45=4,"LD",""))))</f>
        <v/>
      </c>
      <c r="BA42" s="18" t="str">
        <f>IF(Proceso!CZ45=1,"EI",IF(Proceso!CZ45=2,"EP",IF(Proceso!CZ45=3,"LP",IF(Proceso!CZ45=4,"LD",""))))</f>
        <v/>
      </c>
      <c r="BB42" s="368" t="str">
        <f>IF(Proceso!DB45=1,"EI",IF(Proceso!DB45=2,"EP",IF(Proceso!DB45=3,"LP",IF(Proceso!DB45=4,"LD",""))))</f>
        <v/>
      </c>
      <c r="BC42" s="21" t="str">
        <f>IF(Proceso!DD45=1,"EI",IF(Proceso!DD45=2,"EP",IF(Proceso!DD45=3,"LP",IF(Proceso!DD45=4,"LD",""))))</f>
        <v/>
      </c>
      <c r="BD42" s="22" t="str">
        <f>IF(Proceso!DF45=1,"EI",IF(Proceso!DF45=2,"EP",IF(Proceso!DF45=3,"LP",IF(Proceso!DF45=4,"LD",""))))</f>
        <v/>
      </c>
    </row>
    <row r="43" spans="1:57" ht="15.95" customHeight="1" x14ac:dyDescent="0.25">
      <c r="A43" s="28">
        <f>Datos!C49</f>
        <v>0</v>
      </c>
      <c r="B43" s="301" t="str">
        <f>IF(Datos!D49=0,"",Datos!D49)</f>
        <v/>
      </c>
      <c r="C43" s="331"/>
      <c r="D43" s="332"/>
      <c r="E43" s="332"/>
      <c r="F43" s="332"/>
      <c r="G43" s="332"/>
      <c r="H43" s="332"/>
      <c r="I43" s="332"/>
      <c r="J43" s="332"/>
      <c r="K43" s="332"/>
      <c r="L43" s="332"/>
      <c r="M43" s="332"/>
      <c r="N43" s="332"/>
      <c r="O43" s="332"/>
      <c r="P43" s="332"/>
      <c r="Q43" s="332"/>
      <c r="R43" s="332"/>
      <c r="S43" s="332"/>
      <c r="T43" s="332"/>
      <c r="U43" s="332"/>
      <c r="V43" s="332"/>
      <c r="W43" s="332"/>
      <c r="X43" s="332"/>
      <c r="Y43" s="332"/>
      <c r="Z43" s="332"/>
      <c r="AA43" s="332"/>
      <c r="AB43" s="332"/>
      <c r="AC43" s="332"/>
      <c r="AD43" s="332"/>
      <c r="AE43" s="377"/>
      <c r="AF43" s="332"/>
      <c r="AG43" s="332"/>
      <c r="AH43" s="332"/>
      <c r="AI43" s="332"/>
      <c r="AJ43" s="20" t="str">
        <f>IF(Proceso!BR46=1,"EI",IF(Proceso!BR46=2,"EP",IF(Proceso!BR46=3,"LP",IF(Proceso!BR46=4,"LD",""))))</f>
        <v/>
      </c>
      <c r="AK43" s="18" t="str">
        <f>IF(Proceso!BT46=1,"EI",IF(Proceso!BT46=2,"EP",IF(Proceso!BT46=3,"LP",IF(Proceso!BT46=4,"LD",""))))</f>
        <v/>
      </c>
      <c r="AL43" s="18" t="str">
        <f>IF(Proceso!BV46=1,"EI",IF(Proceso!BV46=2,"EP",IF(Proceso!BV46=3,"LP",IF(Proceso!BV46=4,"LD",""))))</f>
        <v/>
      </c>
      <c r="AM43" s="18" t="str">
        <f>IF(Proceso!BX46=1,"EI",IF(Proceso!BX46=2,"EP",IF(Proceso!BX46=3,"LP",IF(Proceso!BX46=4,"LD",""))))</f>
        <v/>
      </c>
      <c r="AN43" s="21" t="str">
        <f>IF(Proceso!BZ46=1,"EI",IF(Proceso!BZ46=2,"EP",IF(Proceso!BZ46=3,"LP",IF(Proceso!BZ46=4,"LD",""))))</f>
        <v/>
      </c>
      <c r="AO43" s="20" t="str">
        <f>IF(Proceso!CB46=1,"EI",IF(Proceso!CB46=2,"EP",IF(Proceso!CB46=3,"LP",IF(Proceso!CB46=4,"LD",""))))</f>
        <v/>
      </c>
      <c r="AP43" s="18" t="str">
        <f>IF(Proceso!CD46=1,"EI",IF(Proceso!CD46=2,"EP",IF(Proceso!CD46=3,"LP",IF(Proceso!CD46=4,"LD",""))))</f>
        <v/>
      </c>
      <c r="AQ43" s="18" t="str">
        <f>IF(Proceso!CF46=1,"EI",IF(Proceso!CF46=2,"EP",IF(Proceso!CF46=3,"LP",IF(Proceso!CF46=4,"LD",""))))</f>
        <v/>
      </c>
      <c r="AR43" s="18" t="str">
        <f>IF(Proceso!CH46=1,"EI",IF(Proceso!CH46=2,"EP",IF(Proceso!CH46=3,"LP",IF(Proceso!CH46=4,"LD",""))))</f>
        <v/>
      </c>
      <c r="AS43" s="21" t="str">
        <f>IF(Proceso!CJ46=1,"EI",IF(Proceso!CJ46=2,"EP",IF(Proceso!CJ46=3,"LP",IF(Proceso!CJ46=4,"LD",""))))</f>
        <v/>
      </c>
      <c r="AT43" s="20" t="str">
        <f>IF(Proceso!CL46=1,"EI",IF(Proceso!CL46=2,"EP",IF(Proceso!CL46=3,"LP",IF(Proceso!CL46=4,"LD",""))))</f>
        <v/>
      </c>
      <c r="AU43" s="18" t="str">
        <f>IF(Proceso!CN46=1,"EI",IF(Proceso!CN46=2,"EP",IF(Proceso!CN46=3,"LP",IF(Proceso!CN46=4,"LD",""))))</f>
        <v/>
      </c>
      <c r="AV43" s="18" t="str">
        <f>IF(Proceso!CP46=1,"EI",IF(Proceso!CP46=2,"EP",IF(Proceso!CP46=3,"LP",IF(Proceso!CP46=4,"LD",""))))</f>
        <v/>
      </c>
      <c r="AW43" s="18" t="str">
        <f>IF(Proceso!CR46=1,"EI",IF(Proceso!CR46=2,"EP",IF(Proceso!CR46=3,"LP",IF(Proceso!CR46=4,"LD",""))))</f>
        <v/>
      </c>
      <c r="AX43" s="21" t="str">
        <f>IF(Proceso!CT46=1,"EI",IF(Proceso!CT46=2,"EP",IF(Proceso!CT46=3,"LP",IF(Proceso!CT46=4,"LD",""))))</f>
        <v/>
      </c>
      <c r="AY43" s="20" t="str">
        <f>IF(Proceso!CV46=1,"EI",IF(Proceso!CV46=2,"EP",IF(Proceso!CV46=3,"LP",IF(Proceso!CV46=4,"LD",""))))</f>
        <v/>
      </c>
      <c r="AZ43" s="336" t="str">
        <f>IF(Proceso!CX46=1,"EI",IF(Proceso!CX46=2,"EP",IF(Proceso!CX46=3,"LP",IF(Proceso!CX46=4,"LD",""))))</f>
        <v/>
      </c>
      <c r="BA43" s="18" t="str">
        <f>IF(Proceso!CZ46=1,"EI",IF(Proceso!CZ46=2,"EP",IF(Proceso!CZ46=3,"LP",IF(Proceso!CZ46=4,"LD",""))))</f>
        <v/>
      </c>
      <c r="BB43" s="368" t="str">
        <f>IF(Proceso!DB46=1,"EI",IF(Proceso!DB46=2,"EP",IF(Proceso!DB46=3,"LP",IF(Proceso!DB46=4,"LD",""))))</f>
        <v/>
      </c>
      <c r="BC43" s="21" t="str">
        <f>IF(Proceso!DD46=1,"EI",IF(Proceso!DD46=2,"EP",IF(Proceso!DD46=3,"LP",IF(Proceso!DD46=4,"LD",""))))</f>
        <v/>
      </c>
      <c r="BD43" s="22" t="str">
        <f>IF(Proceso!DF46=1,"EI",IF(Proceso!DF46=2,"EP",IF(Proceso!DF46=3,"LP",IF(Proceso!DF46=4,"LD",""))))</f>
        <v/>
      </c>
    </row>
    <row r="44" spans="1:57" ht="15.95" customHeight="1" x14ac:dyDescent="0.25">
      <c r="A44" s="28">
        <f>Datos!C50</f>
        <v>0</v>
      </c>
      <c r="B44" s="301" t="str">
        <f>IF(Datos!D50=0,"",Datos!D50)</f>
        <v/>
      </c>
      <c r="C44" s="331"/>
      <c r="D44" s="332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32"/>
      <c r="S44" s="332"/>
      <c r="T44" s="332"/>
      <c r="U44" s="332"/>
      <c r="V44" s="332"/>
      <c r="W44" s="332"/>
      <c r="X44" s="332"/>
      <c r="Y44" s="332"/>
      <c r="Z44" s="332"/>
      <c r="AA44" s="332"/>
      <c r="AB44" s="332"/>
      <c r="AC44" s="332"/>
      <c r="AD44" s="332"/>
      <c r="AE44" s="377"/>
      <c r="AF44" s="332"/>
      <c r="AG44" s="332"/>
      <c r="AH44" s="332"/>
      <c r="AI44" s="332"/>
      <c r="AJ44" s="20" t="str">
        <f>IF(Proceso!BR47=1,"EI",IF(Proceso!BR47=2,"EP",IF(Proceso!BR47=3,"LP",IF(Proceso!BR47=4,"LD",""))))</f>
        <v/>
      </c>
      <c r="AK44" s="18" t="str">
        <f>IF(Proceso!BT47=1,"EI",IF(Proceso!BT47=2,"EP",IF(Proceso!BT47=3,"LP",IF(Proceso!BT47=4,"LD",""))))</f>
        <v/>
      </c>
      <c r="AL44" s="18" t="str">
        <f>IF(Proceso!BV47=1,"EI",IF(Proceso!BV47=2,"EP",IF(Proceso!BV47=3,"LP",IF(Proceso!BV47=4,"LD",""))))</f>
        <v/>
      </c>
      <c r="AM44" s="18" t="str">
        <f>IF(Proceso!BX47=1,"EI",IF(Proceso!BX47=2,"EP",IF(Proceso!BX47=3,"LP",IF(Proceso!BX47=4,"LD",""))))</f>
        <v/>
      </c>
      <c r="AN44" s="21" t="str">
        <f>IF(Proceso!BZ47=1,"EI",IF(Proceso!BZ47=2,"EP",IF(Proceso!BZ47=3,"LP",IF(Proceso!BZ47=4,"LD",""))))</f>
        <v/>
      </c>
      <c r="AO44" s="20" t="str">
        <f>IF(Proceso!CB47=1,"EI",IF(Proceso!CB47=2,"EP",IF(Proceso!CB47=3,"LP",IF(Proceso!CB47=4,"LD",""))))</f>
        <v/>
      </c>
      <c r="AP44" s="18" t="str">
        <f>IF(Proceso!CD47=1,"EI",IF(Proceso!CD47=2,"EP",IF(Proceso!CD47=3,"LP",IF(Proceso!CD47=4,"LD",""))))</f>
        <v/>
      </c>
      <c r="AQ44" s="18" t="str">
        <f>IF(Proceso!CF47=1,"EI",IF(Proceso!CF47=2,"EP",IF(Proceso!CF47=3,"LP",IF(Proceso!CF47=4,"LD",""))))</f>
        <v/>
      </c>
      <c r="AR44" s="18" t="str">
        <f>IF(Proceso!CH47=1,"EI",IF(Proceso!CH47=2,"EP",IF(Proceso!CH47=3,"LP",IF(Proceso!CH47=4,"LD",""))))</f>
        <v/>
      </c>
      <c r="AS44" s="21" t="str">
        <f>IF(Proceso!CJ47=1,"EI",IF(Proceso!CJ47=2,"EP",IF(Proceso!CJ47=3,"LP",IF(Proceso!CJ47=4,"LD",""))))</f>
        <v/>
      </c>
      <c r="AT44" s="20" t="str">
        <f>IF(Proceso!CL47=1,"EI",IF(Proceso!CL47=2,"EP",IF(Proceso!CL47=3,"LP",IF(Proceso!CL47=4,"LD",""))))</f>
        <v/>
      </c>
      <c r="AU44" s="18" t="str">
        <f>IF(Proceso!CN47=1,"EI",IF(Proceso!CN47=2,"EP",IF(Proceso!CN47=3,"LP",IF(Proceso!CN47=4,"LD",""))))</f>
        <v/>
      </c>
      <c r="AV44" s="18" t="str">
        <f>IF(Proceso!CP47=1,"EI",IF(Proceso!CP47=2,"EP",IF(Proceso!CP47=3,"LP",IF(Proceso!CP47=4,"LD",""))))</f>
        <v/>
      </c>
      <c r="AW44" s="18" t="str">
        <f>IF(Proceso!CR47=1,"EI",IF(Proceso!CR47=2,"EP",IF(Proceso!CR47=3,"LP",IF(Proceso!CR47=4,"LD",""))))</f>
        <v/>
      </c>
      <c r="AX44" s="21" t="str">
        <f>IF(Proceso!CT47=1,"EI",IF(Proceso!CT47=2,"EP",IF(Proceso!CT47=3,"LP",IF(Proceso!CT47=4,"LD",""))))</f>
        <v/>
      </c>
      <c r="AY44" s="20" t="str">
        <f>IF(Proceso!CV47=1,"EI",IF(Proceso!CV47=2,"EP",IF(Proceso!CV47=3,"LP",IF(Proceso!CV47=4,"LD",""))))</f>
        <v/>
      </c>
      <c r="AZ44" s="336" t="str">
        <f>IF(Proceso!CX47=1,"EI",IF(Proceso!CX47=2,"EP",IF(Proceso!CX47=3,"LP",IF(Proceso!CX47=4,"LD",""))))</f>
        <v/>
      </c>
      <c r="BA44" s="18" t="str">
        <f>IF(Proceso!CZ47=1,"EI",IF(Proceso!CZ47=2,"EP",IF(Proceso!CZ47=3,"LP",IF(Proceso!CZ47=4,"LD",""))))</f>
        <v/>
      </c>
      <c r="BB44" s="368" t="str">
        <f>IF(Proceso!DB47=1,"EI",IF(Proceso!DB47=2,"EP",IF(Proceso!DB47=3,"LP",IF(Proceso!DB47=4,"LD",""))))</f>
        <v/>
      </c>
      <c r="BC44" s="21" t="str">
        <f>IF(Proceso!DD47=1,"EI",IF(Proceso!DD47=2,"EP",IF(Proceso!DD47=3,"LP",IF(Proceso!DD47=4,"LD",""))))</f>
        <v/>
      </c>
      <c r="BD44" s="22" t="str">
        <f>IF(Proceso!DF47=1,"EI",IF(Proceso!DF47=2,"EP",IF(Proceso!DF47=3,"LP",IF(Proceso!DF47=4,"LD",""))))</f>
        <v/>
      </c>
    </row>
    <row r="45" spans="1:57" ht="15.95" customHeight="1" x14ac:dyDescent="0.25">
      <c r="A45" s="28">
        <f>Datos!C51</f>
        <v>0</v>
      </c>
      <c r="B45" s="301" t="str">
        <f>IF(Datos!D51=0,"",Datos!D51)</f>
        <v/>
      </c>
      <c r="C45" s="331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77"/>
      <c r="AF45" s="332"/>
      <c r="AG45" s="332"/>
      <c r="AH45" s="332"/>
      <c r="AI45" s="332"/>
      <c r="AJ45" s="20" t="str">
        <f>IF(Proceso!BR48=1,"EI",IF(Proceso!BR48=2,"EP",IF(Proceso!BR48=3,"LP",IF(Proceso!BR48=4,"LD",""))))</f>
        <v/>
      </c>
      <c r="AK45" s="18" t="str">
        <f>IF(Proceso!BT48=1,"EI",IF(Proceso!BT48=2,"EP",IF(Proceso!BT48=3,"LP",IF(Proceso!BT48=4,"LD",""))))</f>
        <v/>
      </c>
      <c r="AL45" s="18" t="str">
        <f>IF(Proceso!BV48=1,"EI",IF(Proceso!BV48=2,"EP",IF(Proceso!BV48=3,"LP",IF(Proceso!BV48=4,"LD",""))))</f>
        <v/>
      </c>
      <c r="AM45" s="18" t="str">
        <f>IF(Proceso!BX48=1,"EI",IF(Proceso!BX48=2,"EP",IF(Proceso!BX48=3,"LP",IF(Proceso!BX48=4,"LD",""))))</f>
        <v/>
      </c>
      <c r="AN45" s="21" t="str">
        <f>IF(Proceso!BZ48=1,"EI",IF(Proceso!BZ48=2,"EP",IF(Proceso!BZ48=3,"LP",IF(Proceso!BZ48=4,"LD",""))))</f>
        <v/>
      </c>
      <c r="AO45" s="20" t="str">
        <f>IF(Proceso!CB48=1,"EI",IF(Proceso!CB48=2,"EP",IF(Proceso!CB48=3,"LP",IF(Proceso!CB48=4,"LD",""))))</f>
        <v/>
      </c>
      <c r="AP45" s="18" t="str">
        <f>IF(Proceso!CD48=1,"EI",IF(Proceso!CD48=2,"EP",IF(Proceso!CD48=3,"LP",IF(Proceso!CD48=4,"LD",""))))</f>
        <v/>
      </c>
      <c r="AQ45" s="18" t="str">
        <f>IF(Proceso!CF48=1,"EI",IF(Proceso!CF48=2,"EP",IF(Proceso!CF48=3,"LP",IF(Proceso!CF48=4,"LD",""))))</f>
        <v/>
      </c>
      <c r="AR45" s="18" t="str">
        <f>IF(Proceso!CH48=1,"EI",IF(Proceso!CH48=2,"EP",IF(Proceso!CH48=3,"LP",IF(Proceso!CH48=4,"LD",""))))</f>
        <v/>
      </c>
      <c r="AS45" s="21" t="str">
        <f>IF(Proceso!CJ48=1,"EI",IF(Proceso!CJ48=2,"EP",IF(Proceso!CJ48=3,"LP",IF(Proceso!CJ48=4,"LD",""))))</f>
        <v/>
      </c>
      <c r="AT45" s="20" t="str">
        <f>IF(Proceso!CL48=1,"EI",IF(Proceso!CL48=2,"EP",IF(Proceso!CL48=3,"LP",IF(Proceso!CL48=4,"LD",""))))</f>
        <v/>
      </c>
      <c r="AU45" s="18" t="str">
        <f>IF(Proceso!CN48=1,"EI",IF(Proceso!CN48=2,"EP",IF(Proceso!CN48=3,"LP",IF(Proceso!CN48=4,"LD",""))))</f>
        <v/>
      </c>
      <c r="AV45" s="18" t="str">
        <f>IF(Proceso!CP48=1,"EI",IF(Proceso!CP48=2,"EP",IF(Proceso!CP48=3,"LP",IF(Proceso!CP48=4,"LD",""))))</f>
        <v/>
      </c>
      <c r="AW45" s="18" t="str">
        <f>IF(Proceso!CR48=1,"EI",IF(Proceso!CR48=2,"EP",IF(Proceso!CR48=3,"LP",IF(Proceso!CR48=4,"LD",""))))</f>
        <v/>
      </c>
      <c r="AX45" s="21" t="str">
        <f>IF(Proceso!CT48=1,"EI",IF(Proceso!CT48=2,"EP",IF(Proceso!CT48=3,"LP",IF(Proceso!CT48=4,"LD",""))))</f>
        <v/>
      </c>
      <c r="AY45" s="20" t="str">
        <f>IF(Proceso!CV48=1,"EI",IF(Proceso!CV48=2,"EP",IF(Proceso!CV48=3,"LP",IF(Proceso!CV48=4,"LD",""))))</f>
        <v/>
      </c>
      <c r="AZ45" s="336" t="str">
        <f>IF(Proceso!CX48=1,"EI",IF(Proceso!CX48=2,"EP",IF(Proceso!CX48=3,"LP",IF(Proceso!CX48=4,"LD",""))))</f>
        <v/>
      </c>
      <c r="BA45" s="18" t="str">
        <f>IF(Proceso!CZ48=1,"EI",IF(Proceso!CZ48=2,"EP",IF(Proceso!CZ48=3,"LP",IF(Proceso!CZ48=4,"LD",""))))</f>
        <v/>
      </c>
      <c r="BB45" s="368" t="str">
        <f>IF(Proceso!DB48=1,"EI",IF(Proceso!DB48=2,"EP",IF(Proceso!DB48=3,"LP",IF(Proceso!DB48=4,"LD",""))))</f>
        <v/>
      </c>
      <c r="BC45" s="21" t="str">
        <f>IF(Proceso!DD48=1,"EI",IF(Proceso!DD48=2,"EP",IF(Proceso!DD48=3,"LP",IF(Proceso!DD48=4,"LD",""))))</f>
        <v/>
      </c>
      <c r="BD45" s="22" t="str">
        <f>IF(Proceso!DF48=1,"EI",IF(Proceso!DF48=2,"EP",IF(Proceso!DF48=3,"LP",IF(Proceso!DF48=4,"LD",""))))</f>
        <v/>
      </c>
    </row>
    <row r="46" spans="1:57" ht="15.95" customHeight="1" thickBot="1" x14ac:dyDescent="0.3">
      <c r="A46" s="29">
        <f>Datos!C52</f>
        <v>0</v>
      </c>
      <c r="B46" s="302" t="str">
        <f>IF(Datos!D52=0,"",Datos!D52)</f>
        <v/>
      </c>
      <c r="C46" s="333"/>
      <c r="D46" s="334"/>
      <c r="E46" s="334"/>
      <c r="F46" s="334"/>
      <c r="G46" s="334"/>
      <c r="H46" s="334"/>
      <c r="I46" s="334"/>
      <c r="J46" s="334"/>
      <c r="K46" s="334"/>
      <c r="L46" s="334"/>
      <c r="M46" s="334"/>
      <c r="N46" s="334"/>
      <c r="O46" s="334"/>
      <c r="P46" s="334"/>
      <c r="Q46" s="334"/>
      <c r="R46" s="334"/>
      <c r="S46" s="334"/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34"/>
      <c r="AE46" s="378"/>
      <c r="AF46" s="334"/>
      <c r="AG46" s="334"/>
      <c r="AH46" s="334"/>
      <c r="AI46" s="334"/>
      <c r="AJ46" s="380" t="str">
        <f>IF(Proceso!BR49=1,"EI",IF(Proceso!BR49=2,"EP",IF(Proceso!BR49=3,"LP",IF(Proceso!BR49=4,"LD",""))))</f>
        <v/>
      </c>
      <c r="AK46" s="381" t="str">
        <f>IF(Proceso!BT49=1,"EI",IF(Proceso!BT49=2,"EP",IF(Proceso!BT49=3,"LP",IF(Proceso!BT49=4,"LD",""))))</f>
        <v/>
      </c>
      <c r="AL46" s="381" t="str">
        <f>IF(Proceso!BV49=1,"EI",IF(Proceso!BV49=2,"EP",IF(Proceso!BV49=3,"LP",IF(Proceso!BV49=4,"LD",""))))</f>
        <v/>
      </c>
      <c r="AM46" s="381" t="str">
        <f>IF(Proceso!BX49=1,"EI",IF(Proceso!BX49=2,"EP",IF(Proceso!BX49=3,"LP",IF(Proceso!BX49=4,"LD",""))))</f>
        <v/>
      </c>
      <c r="AN46" s="382" t="str">
        <f>IF(Proceso!BZ49=1,"EI",IF(Proceso!BZ49=2,"EP",IF(Proceso!BZ49=3,"LP",IF(Proceso!BZ49=4,"LD",""))))</f>
        <v/>
      </c>
      <c r="AO46" s="30" t="str">
        <f>IF(Proceso!CB49=1,"EI",IF(Proceso!CB49=2,"EP",IF(Proceso!CB49=3,"LP",IF(Proceso!CB49=4,"LD",""))))</f>
        <v/>
      </c>
      <c r="AP46" s="31" t="str">
        <f>IF(Proceso!CD49=1,"EI",IF(Proceso!CD49=2,"EP",IF(Proceso!CD49=3,"LP",IF(Proceso!CD49=4,"LD",""))))</f>
        <v/>
      </c>
      <c r="AQ46" s="31" t="str">
        <f>IF(Proceso!CF49=1,"EI",IF(Proceso!CF49=2,"EP",IF(Proceso!CF49=3,"LP",IF(Proceso!CF49=4,"LD",""))))</f>
        <v/>
      </c>
      <c r="AR46" s="31" t="str">
        <f>IF(Proceso!CH49=1,"EI",IF(Proceso!CH49=2,"EP",IF(Proceso!CH49=3,"LP",IF(Proceso!CH49=4,"LD",""))))</f>
        <v/>
      </c>
      <c r="AS46" s="32" t="str">
        <f>IF(Proceso!CJ49=1,"EI",IF(Proceso!CJ49=2,"EP",IF(Proceso!CJ49=3,"LP",IF(Proceso!CJ49=4,"LD",""))))</f>
        <v/>
      </c>
      <c r="AT46" s="30" t="str">
        <f>IF(Proceso!CL49=1,"EI",IF(Proceso!CL49=2,"EP",IF(Proceso!CL49=3,"LP",IF(Proceso!CL49=4,"LD",""))))</f>
        <v/>
      </c>
      <c r="AU46" s="31" t="str">
        <f>IF(Proceso!CN49=1,"EI",IF(Proceso!CN49=2,"EP",IF(Proceso!CN49=3,"LP",IF(Proceso!CN49=4,"LD",""))))</f>
        <v/>
      </c>
      <c r="AV46" s="31" t="str">
        <f>IF(Proceso!CP49=1,"EI",IF(Proceso!CP49=2,"EP",IF(Proceso!CP49=3,"LP",IF(Proceso!CP49=4,"LD",""))))</f>
        <v/>
      </c>
      <c r="AW46" s="31" t="str">
        <f>IF(Proceso!CR49=1,"EI",IF(Proceso!CR49=2,"EP",IF(Proceso!CR49=3,"LP",IF(Proceso!CR49=4,"LD",""))))</f>
        <v/>
      </c>
      <c r="AX46" s="32" t="str">
        <f>IF(Proceso!CT49=1,"EI",IF(Proceso!CT49=2,"EP",IF(Proceso!CT49=3,"LP",IF(Proceso!CT49=4,"LD",""))))</f>
        <v/>
      </c>
      <c r="AY46" s="30" t="str">
        <f>IF(Proceso!CV49=1,"EI",IF(Proceso!CV49=2,"EP",IF(Proceso!CV49=3,"LP",IF(Proceso!CV49=4,"LD",""))))</f>
        <v/>
      </c>
      <c r="AZ46" s="337" t="str">
        <f>IF(Proceso!CX49=1,"EI",IF(Proceso!CX49=2,"EP",IF(Proceso!CX49=3,"LP",IF(Proceso!CX49=4,"LD",""))))</f>
        <v/>
      </c>
      <c r="BA46" s="31" t="str">
        <f>IF(Proceso!CZ49=1,"EI",IF(Proceso!CZ49=2,"EP",IF(Proceso!CZ49=3,"LP",IF(Proceso!CZ49=4,"LD",""))))</f>
        <v/>
      </c>
      <c r="BB46" s="369" t="str">
        <f>IF(Proceso!DB49=1,"EI",IF(Proceso!DB49=2,"EP",IF(Proceso!DB49=3,"LP",IF(Proceso!DB49=4,"LD",""))))</f>
        <v/>
      </c>
      <c r="BC46" s="32" t="str">
        <f>IF(Proceso!DD49=1,"EI",IF(Proceso!DD49=2,"EP",IF(Proceso!DD49=3,"LP",IF(Proceso!DD49=4,"LD",""))))</f>
        <v/>
      </c>
      <c r="BD46" s="33" t="str">
        <f>IF(Proceso!DF49=1,"EI",IF(Proceso!DF49=2,"EP",IF(Proceso!DF49=3,"LP",IF(Proceso!DF49=4,"LD",""))))</f>
        <v/>
      </c>
      <c r="BE46" s="4"/>
    </row>
    <row r="47" spans="1:57" s="93" customFormat="1" ht="15.95" customHeight="1" x14ac:dyDescent="0.25">
      <c r="A47" s="26"/>
      <c r="B47" s="39" t="s">
        <v>60</v>
      </c>
      <c r="C47" s="338">
        <f>Proceso!C50</f>
        <v>0</v>
      </c>
      <c r="D47" s="338">
        <f>Proceso!D50</f>
        <v>1</v>
      </c>
      <c r="E47" s="338">
        <f>Proceso!E50</f>
        <v>0</v>
      </c>
      <c r="F47" s="338">
        <f>Proceso!F50</f>
        <v>0</v>
      </c>
      <c r="G47" s="338">
        <f>Proceso!G50</f>
        <v>0</v>
      </c>
      <c r="H47" s="338">
        <f>Proceso!H50</f>
        <v>0</v>
      </c>
      <c r="I47" s="338">
        <f>Proceso!I50</f>
        <v>1</v>
      </c>
      <c r="J47" s="338">
        <f>Proceso!J50</f>
        <v>0</v>
      </c>
      <c r="K47" s="338">
        <f>Proceso!K50</f>
        <v>0</v>
      </c>
      <c r="L47" s="338">
        <f>Proceso!L50</f>
        <v>0</v>
      </c>
      <c r="M47" s="338">
        <f>Proceso!M50</f>
        <v>3</v>
      </c>
      <c r="N47" s="338">
        <f>Proceso!N50</f>
        <v>0</v>
      </c>
      <c r="O47" s="338">
        <f>Proceso!O50</f>
        <v>0</v>
      </c>
      <c r="P47" s="338">
        <f>Proceso!P50</f>
        <v>0</v>
      </c>
      <c r="Q47" s="338">
        <f>Proceso!Q50</f>
        <v>0</v>
      </c>
      <c r="R47" s="338">
        <f>Proceso!R50</f>
        <v>0</v>
      </c>
      <c r="S47" s="338">
        <f>Proceso!S50</f>
        <v>0</v>
      </c>
      <c r="T47" s="338">
        <f>Proceso!T50</f>
        <v>0</v>
      </c>
      <c r="U47" s="338">
        <f>Proceso!U50</f>
        <v>0</v>
      </c>
      <c r="V47" s="338">
        <f>Proceso!V50</f>
        <v>0</v>
      </c>
      <c r="W47" s="338">
        <f>Proceso!W50</f>
        <v>0</v>
      </c>
      <c r="X47" s="338">
        <f>Proceso!X50</f>
        <v>0</v>
      </c>
      <c r="Y47" s="338">
        <f>Proceso!Y50</f>
        <v>0</v>
      </c>
      <c r="Z47" s="338">
        <f>Proceso!Z50</f>
        <v>0</v>
      </c>
      <c r="AA47" s="338">
        <f>Proceso!AA50</f>
        <v>0</v>
      </c>
      <c r="AB47" s="338">
        <f>Proceso!AB50</f>
        <v>0</v>
      </c>
      <c r="AC47" s="338">
        <f>Proceso!AC50</f>
        <v>0</v>
      </c>
      <c r="AD47" s="338">
        <f>Proceso!AD50</f>
        <v>0</v>
      </c>
      <c r="AE47" s="338">
        <f>Proceso!AE50</f>
        <v>0</v>
      </c>
      <c r="AF47" s="338">
        <f>Proceso!AF50</f>
        <v>0</v>
      </c>
      <c r="AG47" s="338">
        <f>Proceso!AG50</f>
        <v>0</v>
      </c>
      <c r="AH47" s="338">
        <f>Proceso!AH50</f>
        <v>0</v>
      </c>
      <c r="AI47" s="338">
        <f>Proceso!AI50</f>
        <v>0</v>
      </c>
      <c r="AJ47" s="34">
        <f>Proceso!BR50</f>
        <v>0</v>
      </c>
      <c r="AK47" s="35">
        <f>Proceso!BT50</f>
        <v>4</v>
      </c>
      <c r="AL47" s="35">
        <f>Proceso!BV50</f>
        <v>4</v>
      </c>
      <c r="AM47" s="35">
        <f>Proceso!BX50</f>
        <v>1</v>
      </c>
      <c r="AN47" s="36">
        <f>Proceso!BZ50</f>
        <v>3</v>
      </c>
      <c r="AO47" s="34">
        <f>Proceso!CB50</f>
        <v>4</v>
      </c>
      <c r="AP47" s="35">
        <f>Proceso!CD50</f>
        <v>4</v>
      </c>
      <c r="AQ47" s="35">
        <f>Proceso!CF50</f>
        <v>4</v>
      </c>
      <c r="AR47" s="35">
        <f>Proceso!CH50</f>
        <v>2</v>
      </c>
      <c r="AS47" s="36">
        <f>Proceso!CJ50</f>
        <v>2</v>
      </c>
      <c r="AT47" s="34">
        <f>Proceso!CL50</f>
        <v>1</v>
      </c>
      <c r="AU47" s="35">
        <f>Proceso!CN50</f>
        <v>0</v>
      </c>
      <c r="AV47" s="35">
        <f>Proceso!CP50</f>
        <v>4</v>
      </c>
      <c r="AW47" s="35">
        <f>Proceso!CR50</f>
        <v>1</v>
      </c>
      <c r="AX47" s="36">
        <f>Proceso!CT50</f>
        <v>3</v>
      </c>
      <c r="AY47" s="34">
        <f>Proceso!CV50</f>
        <v>4</v>
      </c>
      <c r="AZ47" s="364">
        <f>Proceso!CX50</f>
        <v>4</v>
      </c>
      <c r="BA47" s="35">
        <f>Proceso!CZ50</f>
        <v>0</v>
      </c>
      <c r="BB47" s="370">
        <f>Proceso!DB50</f>
        <v>2</v>
      </c>
      <c r="BC47" s="36">
        <f>Proceso!DD50</f>
        <v>4</v>
      </c>
      <c r="BD47" s="262">
        <f>Proceso!DF50</f>
        <v>4</v>
      </c>
      <c r="BE47" s="265" t="s">
        <v>34</v>
      </c>
    </row>
    <row r="48" spans="1:57" s="93" customFormat="1" ht="15.95" customHeight="1" x14ac:dyDescent="0.25">
      <c r="A48" s="26"/>
      <c r="B48" s="40" t="s">
        <v>61</v>
      </c>
      <c r="C48" s="138">
        <f>Proceso!C51</f>
        <v>4</v>
      </c>
      <c r="D48" s="138">
        <f>Proceso!D51</f>
        <v>1</v>
      </c>
      <c r="E48" s="138">
        <f>Proceso!E51</f>
        <v>3</v>
      </c>
      <c r="F48" s="138">
        <f>Proceso!F51</f>
        <v>4</v>
      </c>
      <c r="G48" s="138">
        <f>Proceso!G51</f>
        <v>1</v>
      </c>
      <c r="H48" s="138">
        <f>Proceso!H51</f>
        <v>4</v>
      </c>
      <c r="I48" s="138">
        <f>Proceso!I51</f>
        <v>2</v>
      </c>
      <c r="J48" s="138">
        <f>Proceso!J51</f>
        <v>2</v>
      </c>
      <c r="K48" s="138">
        <f>Proceso!K51</f>
        <v>4</v>
      </c>
      <c r="L48" s="138">
        <f>Proceso!L51</f>
        <v>0</v>
      </c>
      <c r="M48" s="138">
        <f>Proceso!M51</f>
        <v>1</v>
      </c>
      <c r="N48" s="138">
        <f>Proceso!N51</f>
        <v>2</v>
      </c>
      <c r="O48" s="138">
        <f>Proceso!O51</f>
        <v>0</v>
      </c>
      <c r="P48" s="138">
        <f>Proceso!P51</f>
        <v>3</v>
      </c>
      <c r="Q48" s="138">
        <f>Proceso!Q51</f>
        <v>4</v>
      </c>
      <c r="R48" s="138">
        <f>Proceso!R51</f>
        <v>0</v>
      </c>
      <c r="S48" s="138">
        <f>Proceso!S51</f>
        <v>1</v>
      </c>
      <c r="T48" s="138">
        <f>Proceso!T51</f>
        <v>4</v>
      </c>
      <c r="U48" s="138">
        <f>Proceso!U51</f>
        <v>4</v>
      </c>
      <c r="V48" s="138">
        <f>Proceso!V51</f>
        <v>0</v>
      </c>
      <c r="W48" s="138">
        <f>Proceso!W51</f>
        <v>4</v>
      </c>
      <c r="X48" s="138">
        <f>Proceso!X51</f>
        <v>0</v>
      </c>
      <c r="Y48" s="138">
        <f>Proceso!Y51</f>
        <v>0</v>
      </c>
      <c r="Z48" s="138">
        <f>Proceso!Z51</f>
        <v>4</v>
      </c>
      <c r="AA48" s="138">
        <f>Proceso!AA51</f>
        <v>1</v>
      </c>
      <c r="AB48" s="138">
        <f>Proceso!AB51</f>
        <v>4</v>
      </c>
      <c r="AC48" s="138">
        <f>Proceso!AC51</f>
        <v>2</v>
      </c>
      <c r="AD48" s="138">
        <f>Proceso!AD51</f>
        <v>4</v>
      </c>
      <c r="AE48" s="138">
        <f>Proceso!AE51</f>
        <v>0</v>
      </c>
      <c r="AF48" s="138">
        <f>Proceso!AF51</f>
        <v>0</v>
      </c>
      <c r="AG48" s="138">
        <f>Proceso!AG51</f>
        <v>4</v>
      </c>
      <c r="AH48" s="138">
        <f>Proceso!AH51</f>
        <v>4</v>
      </c>
      <c r="AI48" s="138">
        <f>Proceso!AI51</f>
        <v>0</v>
      </c>
      <c r="AJ48" s="15">
        <f>Proceso!BR51</f>
        <v>4</v>
      </c>
      <c r="AK48" s="14">
        <f>Proceso!BT51</f>
        <v>0</v>
      </c>
      <c r="AL48" s="14">
        <f>Proceso!BV51</f>
        <v>0</v>
      </c>
      <c r="AM48" s="14">
        <f>Proceso!BX51</f>
        <v>2</v>
      </c>
      <c r="AN48" s="37">
        <f>Proceso!BZ51</f>
        <v>1</v>
      </c>
      <c r="AO48" s="15">
        <f>Proceso!CB51</f>
        <v>0</v>
      </c>
      <c r="AP48" s="14">
        <f>Proceso!CD51</f>
        <v>0</v>
      </c>
      <c r="AQ48" s="14">
        <f>Proceso!CF51</f>
        <v>0</v>
      </c>
      <c r="AR48" s="14">
        <f>Proceso!CH51</f>
        <v>0</v>
      </c>
      <c r="AS48" s="37">
        <f>Proceso!CJ51</f>
        <v>2</v>
      </c>
      <c r="AT48" s="15">
        <f>Proceso!CL51</f>
        <v>3</v>
      </c>
      <c r="AU48" s="14">
        <f>Proceso!CN51</f>
        <v>0</v>
      </c>
      <c r="AV48" s="14">
        <f>Proceso!CP51</f>
        <v>0</v>
      </c>
      <c r="AW48" s="14">
        <f>Proceso!CR51</f>
        <v>1</v>
      </c>
      <c r="AX48" s="37">
        <f>Proceso!CT51</f>
        <v>1</v>
      </c>
      <c r="AY48" s="15">
        <f>Proceso!CV51</f>
        <v>0</v>
      </c>
      <c r="AZ48" s="365">
        <f>Proceso!CX51</f>
        <v>0</v>
      </c>
      <c r="BA48" s="14">
        <f>Proceso!CZ51</f>
        <v>0</v>
      </c>
      <c r="BB48" s="371">
        <f>Proceso!DB51</f>
        <v>1</v>
      </c>
      <c r="BC48" s="37">
        <f>Proceso!DD51</f>
        <v>0</v>
      </c>
      <c r="BD48" s="263">
        <f>Proceso!DF51</f>
        <v>0</v>
      </c>
      <c r="BE48" s="266" t="s">
        <v>37</v>
      </c>
    </row>
    <row r="49" spans="1:57" s="93" customFormat="1" ht="15.95" customHeight="1" x14ac:dyDescent="0.25">
      <c r="A49" s="26"/>
      <c r="B49" s="41" t="s">
        <v>417</v>
      </c>
      <c r="C49" s="138">
        <f>Proceso!C52</f>
        <v>0</v>
      </c>
      <c r="D49" s="138">
        <f>Proceso!D52</f>
        <v>1</v>
      </c>
      <c r="E49" s="138">
        <f>Proceso!E52</f>
        <v>0</v>
      </c>
      <c r="F49" s="138">
        <f>Proceso!F52</f>
        <v>0</v>
      </c>
      <c r="G49" s="138">
        <f>Proceso!G52</f>
        <v>0</v>
      </c>
      <c r="H49" s="138">
        <f>Proceso!H52</f>
        <v>0</v>
      </c>
      <c r="I49" s="138">
        <f>Proceso!I52</f>
        <v>0</v>
      </c>
      <c r="J49" s="138">
        <f>Proceso!J52</f>
        <v>0</v>
      </c>
      <c r="K49" s="138">
        <f>Proceso!K52</f>
        <v>0</v>
      </c>
      <c r="L49" s="138">
        <f>Proceso!L52</f>
        <v>0</v>
      </c>
      <c r="M49" s="138">
        <f>Proceso!M52</f>
        <v>0</v>
      </c>
      <c r="N49" s="138">
        <f>Proceso!N52</f>
        <v>1</v>
      </c>
      <c r="O49" s="138">
        <f>Proceso!O52</f>
        <v>0</v>
      </c>
      <c r="P49" s="138">
        <f>Proceso!P52</f>
        <v>0</v>
      </c>
      <c r="Q49" s="138">
        <f>Proceso!Q52</f>
        <v>0</v>
      </c>
      <c r="R49" s="138">
        <f>Proceso!R52</f>
        <v>0</v>
      </c>
      <c r="S49" s="138">
        <f>Proceso!S52</f>
        <v>1</v>
      </c>
      <c r="T49" s="138">
        <f>Proceso!T52</f>
        <v>0</v>
      </c>
      <c r="U49" s="138">
        <f>Proceso!U52</f>
        <v>0</v>
      </c>
      <c r="V49" s="138">
        <f>Proceso!V52</f>
        <v>0</v>
      </c>
      <c r="W49" s="138">
        <f>Proceso!W52</f>
        <v>0</v>
      </c>
      <c r="X49" s="138">
        <f>Proceso!X52</f>
        <v>0</v>
      </c>
      <c r="Y49" s="138">
        <f>Proceso!Y52</f>
        <v>0</v>
      </c>
      <c r="Z49" s="138">
        <f>Proceso!Z52</f>
        <v>0</v>
      </c>
      <c r="AA49" s="138">
        <f>Proceso!AA52</f>
        <v>1</v>
      </c>
      <c r="AB49" s="138">
        <f>Proceso!AB52</f>
        <v>0</v>
      </c>
      <c r="AC49" s="138">
        <f>Proceso!AC52</f>
        <v>0</v>
      </c>
      <c r="AD49" s="138">
        <f>Proceso!AD52</f>
        <v>0</v>
      </c>
      <c r="AE49" s="138">
        <f>Proceso!AE52</f>
        <v>0</v>
      </c>
      <c r="AF49" s="138">
        <f>Proceso!AF52</f>
        <v>0</v>
      </c>
      <c r="AG49" s="138">
        <f>Proceso!AG52</f>
        <v>0</v>
      </c>
      <c r="AH49" s="138">
        <f>Proceso!AH52</f>
        <v>0</v>
      </c>
      <c r="AI49" s="138">
        <f>Proceso!AI52</f>
        <v>1</v>
      </c>
      <c r="AJ49" s="15">
        <f>Proceso!BR52</f>
        <v>0</v>
      </c>
      <c r="AK49" s="14">
        <f>Proceso!BT52</f>
        <v>0</v>
      </c>
      <c r="AL49" s="14">
        <f>Proceso!BV52</f>
        <v>0</v>
      </c>
      <c r="AM49" s="14">
        <f>Proceso!BX52</f>
        <v>1</v>
      </c>
      <c r="AN49" s="37">
        <f>Proceso!BZ52</f>
        <v>0</v>
      </c>
      <c r="AO49" s="15">
        <f>Proceso!CB52</f>
        <v>0</v>
      </c>
      <c r="AP49" s="14">
        <f>Proceso!CD52</f>
        <v>0</v>
      </c>
      <c r="AQ49" s="14">
        <f>Proceso!CF52</f>
        <v>0</v>
      </c>
      <c r="AR49" s="14">
        <f>Proceso!CH52</f>
        <v>2</v>
      </c>
      <c r="AS49" s="37">
        <f>Proceso!CJ52</f>
        <v>0</v>
      </c>
      <c r="AT49" s="15">
        <f>Proceso!CL52</f>
        <v>0</v>
      </c>
      <c r="AU49" s="14">
        <f>Proceso!CN52</f>
        <v>0</v>
      </c>
      <c r="AV49" s="14">
        <f>Proceso!CP52</f>
        <v>2</v>
      </c>
      <c r="AW49" s="14">
        <f>Proceso!CR52</f>
        <v>4</v>
      </c>
      <c r="AX49" s="37">
        <f>Proceso!CT52</f>
        <v>0</v>
      </c>
      <c r="AY49" s="15">
        <f>Proceso!CV52</f>
        <v>0</v>
      </c>
      <c r="AZ49" s="365">
        <f>Proceso!CX52</f>
        <v>0</v>
      </c>
      <c r="BA49" s="14">
        <f>Proceso!CZ52</f>
        <v>0</v>
      </c>
      <c r="BB49" s="371">
        <f>Proceso!DB52</f>
        <v>3</v>
      </c>
      <c r="BC49" s="37">
        <f>Proceso!DD52</f>
        <v>1</v>
      </c>
      <c r="BD49" s="263">
        <f>Proceso!DF52</f>
        <v>0</v>
      </c>
      <c r="BE49" s="267" t="s">
        <v>41</v>
      </c>
    </row>
    <row r="50" spans="1:57" s="93" customFormat="1" ht="15.95" customHeight="1" x14ac:dyDescent="0.25">
      <c r="A50" s="26"/>
      <c r="B50" s="42" t="s">
        <v>62</v>
      </c>
      <c r="C50" s="138">
        <f>Proceso!C53</f>
        <v>2</v>
      </c>
      <c r="D50" s="138">
        <f>Proceso!D53</f>
        <v>3</v>
      </c>
      <c r="E50" s="138">
        <f>Proceso!E53</f>
        <v>3</v>
      </c>
      <c r="F50" s="138">
        <f>Proceso!F53</f>
        <v>2</v>
      </c>
      <c r="G50" s="138">
        <f>Proceso!G53</f>
        <v>5</v>
      </c>
      <c r="H50" s="138">
        <f>Proceso!H53</f>
        <v>2</v>
      </c>
      <c r="I50" s="138">
        <f>Proceso!I53</f>
        <v>3</v>
      </c>
      <c r="J50" s="138">
        <f>Proceso!J53</f>
        <v>4</v>
      </c>
      <c r="K50" s="138">
        <f>Proceso!K53</f>
        <v>2</v>
      </c>
      <c r="L50" s="138">
        <f>Proceso!L53</f>
        <v>6</v>
      </c>
      <c r="M50" s="138">
        <f>Proceso!M53</f>
        <v>2</v>
      </c>
      <c r="N50" s="138">
        <f>Proceso!N53</f>
        <v>3</v>
      </c>
      <c r="O50" s="138">
        <f>Proceso!O53</f>
        <v>6</v>
      </c>
      <c r="P50" s="138">
        <f>Proceso!P53</f>
        <v>3</v>
      </c>
      <c r="Q50" s="138">
        <f>Proceso!Q53</f>
        <v>2</v>
      </c>
      <c r="R50" s="138">
        <f>Proceso!R53</f>
        <v>6</v>
      </c>
      <c r="S50" s="138">
        <f>Proceso!S53</f>
        <v>4</v>
      </c>
      <c r="T50" s="138">
        <f>Proceso!T53</f>
        <v>2</v>
      </c>
      <c r="U50" s="138">
        <f>Proceso!U53</f>
        <v>2</v>
      </c>
      <c r="V50" s="138">
        <f>Proceso!V53</f>
        <v>6</v>
      </c>
      <c r="W50" s="138">
        <f>Proceso!W53</f>
        <v>2</v>
      </c>
      <c r="X50" s="138">
        <f>Proceso!X53</f>
        <v>6</v>
      </c>
      <c r="Y50" s="138">
        <f>Proceso!Y53</f>
        <v>6</v>
      </c>
      <c r="Z50" s="138">
        <f>Proceso!Z53</f>
        <v>2</v>
      </c>
      <c r="AA50" s="138">
        <f>Proceso!AA53</f>
        <v>4</v>
      </c>
      <c r="AB50" s="138">
        <f>Proceso!AB53</f>
        <v>2</v>
      </c>
      <c r="AC50" s="138">
        <f>Proceso!AC53</f>
        <v>4</v>
      </c>
      <c r="AD50" s="138">
        <f>Proceso!AD53</f>
        <v>2</v>
      </c>
      <c r="AE50" s="138">
        <f>Proceso!AE53</f>
        <v>6</v>
      </c>
      <c r="AF50" s="138">
        <f>Proceso!AF53</f>
        <v>6</v>
      </c>
      <c r="AG50" s="138">
        <f>Proceso!AG53</f>
        <v>2</v>
      </c>
      <c r="AH50" s="138">
        <f>Proceso!AH53</f>
        <v>2</v>
      </c>
      <c r="AI50" s="138">
        <f>Proceso!AI53</f>
        <v>5</v>
      </c>
      <c r="AJ50" s="15">
        <f>Proceso!BR53</f>
        <v>2</v>
      </c>
      <c r="AK50" s="14">
        <f>Proceso!BT53</f>
        <v>2</v>
      </c>
      <c r="AL50" s="14">
        <f>Proceso!BV53</f>
        <v>2</v>
      </c>
      <c r="AM50" s="14">
        <f>Proceso!BX53</f>
        <v>2</v>
      </c>
      <c r="AN50" s="37">
        <f>Proceso!BZ53</f>
        <v>2</v>
      </c>
      <c r="AO50" s="15">
        <f>Proceso!CB53</f>
        <v>2</v>
      </c>
      <c r="AP50" s="14">
        <f>Proceso!CD53</f>
        <v>2</v>
      </c>
      <c r="AQ50" s="14">
        <f>Proceso!CF53</f>
        <v>2</v>
      </c>
      <c r="AR50" s="14">
        <f>Proceso!CH53</f>
        <v>2</v>
      </c>
      <c r="AS50" s="37">
        <f>Proceso!CJ53</f>
        <v>2</v>
      </c>
      <c r="AT50" s="15">
        <f>Proceso!CL53</f>
        <v>2</v>
      </c>
      <c r="AU50" s="14">
        <f>Proceso!CN53</f>
        <v>0</v>
      </c>
      <c r="AV50" s="14">
        <f>Proceso!CP53</f>
        <v>0</v>
      </c>
      <c r="AW50" s="14">
        <f>Proceso!CR53</f>
        <v>0</v>
      </c>
      <c r="AX50" s="37">
        <f>Proceso!CT53</f>
        <v>2</v>
      </c>
      <c r="AY50" s="15">
        <f>Proceso!CV53</f>
        <v>2</v>
      </c>
      <c r="AZ50" s="365">
        <f>Proceso!CX53</f>
        <v>2</v>
      </c>
      <c r="BA50" s="14">
        <f>Proceso!CZ53</f>
        <v>0</v>
      </c>
      <c r="BB50" s="371">
        <f>Proceso!DB53</f>
        <v>0</v>
      </c>
      <c r="BC50" s="37">
        <f>Proceso!DD53</f>
        <v>1</v>
      </c>
      <c r="BD50" s="263">
        <f>Proceso!DF53</f>
        <v>2</v>
      </c>
      <c r="BE50" s="269" t="s">
        <v>44</v>
      </c>
    </row>
    <row r="51" spans="1:57" s="93" customFormat="1" ht="15.95" customHeight="1" thickBot="1" x14ac:dyDescent="0.3">
      <c r="A51" s="26"/>
      <c r="B51" s="25" t="s">
        <v>47</v>
      </c>
      <c r="C51" s="139">
        <f>Proceso!C54</f>
        <v>6</v>
      </c>
      <c r="D51" s="139">
        <f>Proceso!D54</f>
        <v>6</v>
      </c>
      <c r="E51" s="139">
        <f>Proceso!E54</f>
        <v>6</v>
      </c>
      <c r="F51" s="139">
        <f>Proceso!F54</f>
        <v>6</v>
      </c>
      <c r="G51" s="139">
        <f>Proceso!G54</f>
        <v>6</v>
      </c>
      <c r="H51" s="139">
        <f>Proceso!H54</f>
        <v>6</v>
      </c>
      <c r="I51" s="139">
        <f>Proceso!I54</f>
        <v>6</v>
      </c>
      <c r="J51" s="139">
        <f>Proceso!J54</f>
        <v>6</v>
      </c>
      <c r="K51" s="139">
        <f>Proceso!K54</f>
        <v>6</v>
      </c>
      <c r="L51" s="139">
        <f>Proceso!L54</f>
        <v>6</v>
      </c>
      <c r="M51" s="139">
        <f>Proceso!M54</f>
        <v>6</v>
      </c>
      <c r="N51" s="139">
        <f>Proceso!N54</f>
        <v>6</v>
      </c>
      <c r="O51" s="139">
        <f>Proceso!O54</f>
        <v>6</v>
      </c>
      <c r="P51" s="139">
        <f>Proceso!P54</f>
        <v>6</v>
      </c>
      <c r="Q51" s="139">
        <f>Proceso!Q54</f>
        <v>6</v>
      </c>
      <c r="R51" s="139">
        <f>Proceso!R54</f>
        <v>6</v>
      </c>
      <c r="S51" s="139">
        <f>Proceso!S54</f>
        <v>6</v>
      </c>
      <c r="T51" s="139">
        <f>Proceso!T54</f>
        <v>6</v>
      </c>
      <c r="U51" s="139">
        <f>Proceso!U54</f>
        <v>6</v>
      </c>
      <c r="V51" s="139">
        <f>Proceso!V54</f>
        <v>6</v>
      </c>
      <c r="W51" s="139">
        <f>Proceso!W54</f>
        <v>6</v>
      </c>
      <c r="X51" s="139">
        <f>Proceso!X54</f>
        <v>6</v>
      </c>
      <c r="Y51" s="139">
        <f>Proceso!Y54</f>
        <v>6</v>
      </c>
      <c r="Z51" s="139">
        <f>Proceso!Z54</f>
        <v>6</v>
      </c>
      <c r="AA51" s="139">
        <f>Proceso!AA54</f>
        <v>6</v>
      </c>
      <c r="AB51" s="139">
        <f>Proceso!AB54</f>
        <v>6</v>
      </c>
      <c r="AC51" s="139">
        <f>Proceso!AC54</f>
        <v>6</v>
      </c>
      <c r="AD51" s="139">
        <f>Proceso!AD54</f>
        <v>6</v>
      </c>
      <c r="AE51" s="139">
        <f>Proceso!AE54</f>
        <v>6</v>
      </c>
      <c r="AF51" s="139">
        <f>Proceso!AF54</f>
        <v>6</v>
      </c>
      <c r="AG51" s="139">
        <f>Proceso!AG54</f>
        <v>6</v>
      </c>
      <c r="AH51" s="139">
        <f>Proceso!AH54</f>
        <v>6</v>
      </c>
      <c r="AI51" s="139">
        <f>Proceso!AI54</f>
        <v>6</v>
      </c>
      <c r="AJ51" s="16">
        <f>Proceso!BR54</f>
        <v>6</v>
      </c>
      <c r="AK51" s="17">
        <f>Proceso!BT54</f>
        <v>6</v>
      </c>
      <c r="AL51" s="17">
        <f>Proceso!BV54</f>
        <v>6</v>
      </c>
      <c r="AM51" s="17">
        <f>Proceso!BX54</f>
        <v>6</v>
      </c>
      <c r="AN51" s="38">
        <f>Proceso!BZ54</f>
        <v>6</v>
      </c>
      <c r="AO51" s="16">
        <f>Proceso!CB54</f>
        <v>6</v>
      </c>
      <c r="AP51" s="17">
        <f>Proceso!CD54</f>
        <v>6</v>
      </c>
      <c r="AQ51" s="17">
        <f>Proceso!CF54</f>
        <v>6</v>
      </c>
      <c r="AR51" s="17">
        <f>Proceso!CH54</f>
        <v>6</v>
      </c>
      <c r="AS51" s="38">
        <f>Proceso!CJ54</f>
        <v>6</v>
      </c>
      <c r="AT51" s="16">
        <f>Proceso!CL54</f>
        <v>6</v>
      </c>
      <c r="AU51" s="17">
        <f>Proceso!CN54</f>
        <v>0</v>
      </c>
      <c r="AV51" s="17">
        <f>Proceso!CP54</f>
        <v>6</v>
      </c>
      <c r="AW51" s="17">
        <f>Proceso!CR54</f>
        <v>6</v>
      </c>
      <c r="AX51" s="38">
        <f>Proceso!CT54</f>
        <v>6</v>
      </c>
      <c r="AY51" s="16">
        <f>Proceso!CV54</f>
        <v>6</v>
      </c>
      <c r="AZ51" s="366">
        <f>Proceso!CX54</f>
        <v>6</v>
      </c>
      <c r="BA51" s="17">
        <f>Proceso!CZ54</f>
        <v>0</v>
      </c>
      <c r="BB51" s="372">
        <f>Proceso!DB54</f>
        <v>6</v>
      </c>
      <c r="BC51" s="38">
        <f>Proceso!DD54</f>
        <v>6</v>
      </c>
      <c r="BD51" s="264">
        <f>Proceso!DF54</f>
        <v>6</v>
      </c>
      <c r="BE51" s="268" t="s">
        <v>59</v>
      </c>
    </row>
    <row r="53" spans="1:57" ht="9.9499999999999993" customHeight="1" x14ac:dyDescent="0.25">
      <c r="A53" s="424" t="s">
        <v>33</v>
      </c>
      <c r="B53" s="424"/>
      <c r="C53" s="424"/>
      <c r="D53" s="424"/>
      <c r="E53" s="424"/>
      <c r="F53" s="424"/>
      <c r="G53" s="424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AA53" s="23"/>
      <c r="AB53" s="23"/>
      <c r="AC53" s="23"/>
      <c r="AD53" s="23"/>
      <c r="AJ53" s="19"/>
      <c r="AK53" s="19"/>
      <c r="AL53" s="19"/>
      <c r="AM53" s="19"/>
      <c r="AN53" s="19"/>
    </row>
    <row r="54" spans="1:57" ht="9.9499999999999993" customHeight="1" x14ac:dyDescent="0.25">
      <c r="A54" s="8" t="s">
        <v>49</v>
      </c>
      <c r="B54" s="423" t="s">
        <v>50</v>
      </c>
      <c r="C54" s="423"/>
      <c r="D54" s="423"/>
      <c r="E54" s="423"/>
      <c r="F54" s="423"/>
      <c r="G54" s="423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AA54" s="24"/>
      <c r="AB54" s="24"/>
      <c r="AC54" s="24"/>
      <c r="AD54" s="24"/>
      <c r="AJ54" s="19"/>
      <c r="AK54" s="19"/>
      <c r="AL54" s="19"/>
      <c r="AM54" s="19"/>
      <c r="AN54" s="19"/>
    </row>
    <row r="55" spans="1:57" ht="9.9499999999999993" customHeight="1" x14ac:dyDescent="0.25">
      <c r="A55" s="8">
        <v>11</v>
      </c>
      <c r="B55" s="423" t="s">
        <v>272</v>
      </c>
      <c r="C55" s="423"/>
      <c r="D55" s="423"/>
      <c r="E55" s="423"/>
      <c r="F55" s="423"/>
      <c r="G55" s="423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AA55" s="24"/>
      <c r="AB55" s="24"/>
      <c r="AC55" s="24"/>
      <c r="AD55" s="24"/>
      <c r="AJ55" s="19"/>
      <c r="AK55" s="19"/>
      <c r="AL55" s="19"/>
      <c r="AM55" s="19"/>
      <c r="AN55" s="19"/>
    </row>
    <row r="56" spans="1:57" ht="9.9499999999999993" customHeight="1" x14ac:dyDescent="0.25">
      <c r="A56" s="8">
        <v>12</v>
      </c>
      <c r="B56" s="423" t="s">
        <v>273</v>
      </c>
      <c r="C56" s="423"/>
      <c r="D56" s="423"/>
      <c r="E56" s="423"/>
      <c r="F56" s="423"/>
      <c r="G56" s="423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AA56" s="24"/>
      <c r="AB56" s="24"/>
      <c r="AC56" s="24"/>
      <c r="AD56" s="24"/>
      <c r="AJ56" s="19"/>
      <c r="AK56" s="19"/>
      <c r="AL56" s="19"/>
      <c r="AM56" s="19"/>
      <c r="AN56" s="19"/>
    </row>
    <row r="57" spans="1:57" ht="9.9499999999999993" customHeight="1" x14ac:dyDescent="0.25">
      <c r="A57" s="8">
        <v>13</v>
      </c>
      <c r="B57" s="423" t="s">
        <v>274</v>
      </c>
      <c r="C57" s="423"/>
      <c r="D57" s="423"/>
      <c r="E57" s="423"/>
      <c r="F57" s="423"/>
      <c r="G57" s="423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AA57" s="24"/>
      <c r="AB57" s="24"/>
      <c r="AC57" s="24"/>
      <c r="AD57" s="24"/>
    </row>
    <row r="58" spans="1:57" ht="9.9499999999999993" customHeight="1" x14ac:dyDescent="0.25">
      <c r="A58" s="8">
        <v>14</v>
      </c>
      <c r="B58" s="423" t="s">
        <v>275</v>
      </c>
      <c r="C58" s="423"/>
      <c r="D58" s="423"/>
      <c r="E58" s="423"/>
      <c r="F58" s="423"/>
      <c r="G58" s="423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AA58" s="24"/>
      <c r="AB58" s="24"/>
      <c r="AC58" s="24"/>
      <c r="AD58" s="24"/>
    </row>
    <row r="59" spans="1:57" ht="9.9499999999999993" customHeight="1" x14ac:dyDescent="0.25">
      <c r="A59" s="9" t="s">
        <v>31</v>
      </c>
      <c r="B59" s="422" t="s">
        <v>51</v>
      </c>
      <c r="C59" s="422"/>
      <c r="D59" s="422"/>
      <c r="E59" s="422"/>
      <c r="F59" s="422"/>
      <c r="G59" s="422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AA59" s="24"/>
      <c r="AB59" s="24"/>
      <c r="AC59" s="24"/>
      <c r="AD59" s="24"/>
    </row>
    <row r="60" spans="1:57" ht="9.9499999999999993" customHeight="1" x14ac:dyDescent="0.25">
      <c r="A60" s="9">
        <v>21</v>
      </c>
      <c r="B60" s="422" t="s">
        <v>276</v>
      </c>
      <c r="C60" s="422"/>
      <c r="D60" s="422"/>
      <c r="E60" s="422"/>
      <c r="F60" s="422"/>
      <c r="G60" s="422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AA60" s="24"/>
      <c r="AB60" s="24"/>
      <c r="AC60" s="24"/>
      <c r="AD60" s="24"/>
    </row>
    <row r="61" spans="1:57" ht="9.9499999999999993" customHeight="1" x14ac:dyDescent="0.25">
      <c r="A61" s="9">
        <v>22</v>
      </c>
      <c r="B61" s="422" t="s">
        <v>277</v>
      </c>
      <c r="C61" s="422"/>
      <c r="D61" s="422"/>
      <c r="E61" s="422"/>
      <c r="F61" s="422"/>
      <c r="G61" s="422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AA61" s="24"/>
      <c r="AB61" s="24"/>
      <c r="AC61" s="24"/>
      <c r="AD61" s="24"/>
    </row>
    <row r="62" spans="1:57" ht="9.9499999999999993" customHeight="1" x14ac:dyDescent="0.25">
      <c r="A62" s="9">
        <v>23</v>
      </c>
      <c r="B62" s="422" t="s">
        <v>278</v>
      </c>
      <c r="C62" s="422"/>
      <c r="D62" s="422"/>
      <c r="E62" s="422"/>
      <c r="F62" s="422"/>
      <c r="G62" s="422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AA62" s="24"/>
      <c r="AB62" s="24"/>
      <c r="AC62" s="24"/>
      <c r="AD62" s="24"/>
    </row>
    <row r="63" spans="1:57" ht="9.9499999999999993" customHeight="1" x14ac:dyDescent="0.25">
      <c r="A63" s="9">
        <v>24</v>
      </c>
      <c r="B63" s="422" t="s">
        <v>279</v>
      </c>
      <c r="C63" s="422"/>
      <c r="D63" s="422"/>
      <c r="E63" s="422"/>
      <c r="F63" s="422"/>
      <c r="G63" s="422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AA63" s="24"/>
      <c r="AB63" s="24"/>
      <c r="AC63" s="24"/>
      <c r="AD63" s="24"/>
    </row>
    <row r="64" spans="1:57" ht="9.9499999999999993" customHeight="1" x14ac:dyDescent="0.25">
      <c r="A64" s="10" t="s">
        <v>32</v>
      </c>
      <c r="B64" s="421" t="s">
        <v>52</v>
      </c>
      <c r="C64" s="421"/>
      <c r="D64" s="421"/>
      <c r="E64" s="421"/>
      <c r="F64" s="421"/>
      <c r="G64" s="421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AA64" s="24"/>
      <c r="AB64" s="24"/>
      <c r="AC64" s="24"/>
      <c r="AD64" s="24"/>
    </row>
    <row r="65" spans="1:30" ht="9.9499999999999993" customHeight="1" x14ac:dyDescent="0.25">
      <c r="A65" s="10">
        <v>31</v>
      </c>
      <c r="B65" s="421" t="s">
        <v>280</v>
      </c>
      <c r="C65" s="421"/>
      <c r="D65" s="421"/>
      <c r="E65" s="421"/>
      <c r="F65" s="421"/>
      <c r="G65" s="421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AA65" s="24"/>
      <c r="AB65" s="24"/>
      <c r="AC65" s="24"/>
      <c r="AD65" s="24"/>
    </row>
    <row r="66" spans="1:30" ht="9.9499999999999993" customHeight="1" x14ac:dyDescent="0.25">
      <c r="A66" s="10">
        <v>32</v>
      </c>
      <c r="B66" s="421" t="s">
        <v>281</v>
      </c>
      <c r="C66" s="421"/>
      <c r="D66" s="421"/>
      <c r="E66" s="421"/>
      <c r="F66" s="421"/>
      <c r="G66" s="421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AA66" s="24"/>
      <c r="AB66" s="24"/>
      <c r="AC66" s="24"/>
      <c r="AD66" s="24"/>
    </row>
    <row r="67" spans="1:30" ht="9.9499999999999993" customHeight="1" x14ac:dyDescent="0.25">
      <c r="A67" s="10">
        <v>33</v>
      </c>
      <c r="B67" s="421" t="s">
        <v>282</v>
      </c>
      <c r="C67" s="421"/>
      <c r="D67" s="421"/>
      <c r="E67" s="421"/>
      <c r="F67" s="421"/>
      <c r="G67" s="421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AA67" s="24"/>
      <c r="AB67" s="24"/>
      <c r="AC67" s="24"/>
      <c r="AD67" s="24"/>
    </row>
    <row r="68" spans="1:30" ht="9.9499999999999993" customHeight="1" x14ac:dyDescent="0.25">
      <c r="A68" s="10">
        <v>34</v>
      </c>
      <c r="B68" s="421" t="s">
        <v>283</v>
      </c>
      <c r="C68" s="421"/>
      <c r="D68" s="421"/>
      <c r="E68" s="421"/>
      <c r="F68" s="421"/>
      <c r="G68" s="421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AA68" s="24"/>
      <c r="AB68" s="24"/>
      <c r="AC68" s="24"/>
      <c r="AD68" s="24"/>
    </row>
    <row r="69" spans="1:30" ht="9.9499999999999993" customHeight="1" x14ac:dyDescent="0.25">
      <c r="A69" s="11" t="s">
        <v>53</v>
      </c>
      <c r="B69" s="420" t="s">
        <v>54</v>
      </c>
      <c r="C69" s="420"/>
      <c r="D69" s="420"/>
      <c r="E69" s="420"/>
      <c r="F69" s="420"/>
      <c r="G69" s="420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AA69" s="24"/>
      <c r="AB69" s="24"/>
      <c r="AC69" s="24"/>
      <c r="AD69" s="24"/>
    </row>
    <row r="70" spans="1:30" ht="9.9499999999999993" customHeight="1" x14ac:dyDescent="0.25">
      <c r="A70" s="11">
        <v>41</v>
      </c>
      <c r="B70" s="420" t="s">
        <v>284</v>
      </c>
      <c r="C70" s="420"/>
      <c r="D70" s="420"/>
      <c r="E70" s="420"/>
      <c r="F70" s="420"/>
      <c r="G70" s="420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AA70" s="24"/>
      <c r="AB70" s="24"/>
      <c r="AC70" s="24"/>
      <c r="AD70" s="24"/>
    </row>
    <row r="71" spans="1:30" ht="9.9499999999999993" customHeight="1" x14ac:dyDescent="0.25">
      <c r="A71" s="11">
        <v>42</v>
      </c>
      <c r="B71" s="420" t="s">
        <v>285</v>
      </c>
      <c r="C71" s="420"/>
      <c r="D71" s="420"/>
      <c r="E71" s="420"/>
      <c r="F71" s="420"/>
      <c r="G71" s="420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AA71" s="24"/>
      <c r="AB71" s="24"/>
      <c r="AC71" s="24"/>
      <c r="AD71" s="24"/>
    </row>
    <row r="72" spans="1:30" ht="9.9499999999999993" customHeight="1" x14ac:dyDescent="0.25">
      <c r="A72" s="11">
        <v>43</v>
      </c>
      <c r="B72" s="420" t="s">
        <v>286</v>
      </c>
      <c r="C72" s="420"/>
      <c r="D72" s="420"/>
      <c r="E72" s="420"/>
      <c r="F72" s="420"/>
      <c r="G72" s="420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AA72" s="24"/>
      <c r="AB72" s="24"/>
      <c r="AC72" s="24"/>
      <c r="AD72" s="24"/>
    </row>
    <row r="73" spans="1:30" ht="9.9499999999999993" customHeight="1" x14ac:dyDescent="0.25">
      <c r="A73" s="11">
        <v>44</v>
      </c>
      <c r="B73" s="420" t="s">
        <v>287</v>
      </c>
      <c r="C73" s="420"/>
      <c r="D73" s="420"/>
      <c r="E73" s="420"/>
      <c r="F73" s="420"/>
      <c r="G73" s="420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AA73" s="24"/>
      <c r="AB73" s="24"/>
      <c r="AC73" s="24"/>
      <c r="AD73" s="24"/>
    </row>
  </sheetData>
  <sheetProtection algorithmName="SHA-512" hashValue="Fue8IeBYJGZ53fJfxxv9sVIhZJZuwAMj3Dtc2JCN9Y4eF13AUgRs+ZW128e27UBGCQI8R4kFS0gozlrg7Nx7Sg==" saltValue="nA8zKBcMZGeLS55w6WUbJA==" spinCount="100000" sheet="1"/>
  <mergeCells count="29">
    <mergeCell ref="A53:G53"/>
    <mergeCell ref="AT3:BD3"/>
    <mergeCell ref="AY4:BC5"/>
    <mergeCell ref="BD4:BD6"/>
    <mergeCell ref="C1:BD1"/>
    <mergeCell ref="AJ4:AN5"/>
    <mergeCell ref="AO4:AS5"/>
    <mergeCell ref="AT4:AX5"/>
    <mergeCell ref="AX2:BD2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</mergeCells>
  <phoneticPr fontId="8" type="noConversion"/>
  <conditionalFormatting sqref="A7:A46">
    <cfRule type="cellIs" dxfId="96" priority="178" operator="equal">
      <formula>0</formula>
    </cfRule>
  </conditionalFormatting>
  <conditionalFormatting sqref="C7:C46">
    <cfRule type="cellIs" dxfId="95" priority="89" operator="equal">
      <formula>$C$4</formula>
    </cfRule>
    <cfRule type="cellIs" dxfId="94" priority="88" operator="notEqual">
      <formula>$C$4</formula>
    </cfRule>
  </conditionalFormatting>
  <conditionalFormatting sqref="D7:E46">
    <cfRule type="cellIs" dxfId="93" priority="48" operator="equal">
      <formula>"Parcial"</formula>
    </cfRule>
    <cfRule type="cellIs" dxfId="92" priority="50" operator="equal">
      <formula>"Adecuada"</formula>
    </cfRule>
    <cfRule type="cellIs" dxfId="91" priority="51" operator="equal">
      <formula>"SR"</formula>
    </cfRule>
    <cfRule type="cellIs" dxfId="90" priority="49" operator="equal">
      <formula>"Inadecuada"</formula>
    </cfRule>
  </conditionalFormatting>
  <conditionalFormatting sqref="F7:F46">
    <cfRule type="cellIs" dxfId="89" priority="126" operator="notEqual">
      <formula>$F$4</formula>
    </cfRule>
    <cfRule type="cellIs" dxfId="88" priority="127" operator="equal">
      <formula>$F$4</formula>
    </cfRule>
  </conditionalFormatting>
  <conditionalFormatting sqref="G7:G46">
    <cfRule type="cellIs" dxfId="87" priority="44" operator="equal">
      <formula>"Parcial"</formula>
    </cfRule>
    <cfRule type="cellIs" dxfId="86" priority="45" operator="equal">
      <formula>"Inadecuada"</formula>
    </cfRule>
    <cfRule type="cellIs" dxfId="85" priority="46" operator="equal">
      <formula>"Adecuada"</formula>
    </cfRule>
    <cfRule type="cellIs" dxfId="84" priority="47" operator="equal">
      <formula>"SR"</formula>
    </cfRule>
  </conditionalFormatting>
  <conditionalFormatting sqref="H7:H46">
    <cfRule type="cellIs" dxfId="83" priority="81" operator="equal">
      <formula>$H$4</formula>
    </cfRule>
    <cfRule type="cellIs" dxfId="82" priority="80" operator="notEqual">
      <formula>$H$4</formula>
    </cfRule>
  </conditionalFormatting>
  <conditionalFormatting sqref="I7:I46">
    <cfRule type="cellIs" dxfId="81" priority="25" operator="equal">
      <formula>"Parcial"</formula>
    </cfRule>
    <cfRule type="cellIs" dxfId="80" priority="27" operator="equal">
      <formula>"Adecuada"</formula>
    </cfRule>
    <cfRule type="cellIs" dxfId="79" priority="26" operator="equal">
      <formula>"Inadecuada"</formula>
    </cfRule>
    <cfRule type="cellIs" dxfId="78" priority="28" operator="equal">
      <formula>"SR"</formula>
    </cfRule>
  </conditionalFormatting>
  <conditionalFormatting sqref="J7:J46">
    <cfRule type="cellIs" dxfId="77" priority="37" operator="notEqual">
      <formula>$J$4</formula>
    </cfRule>
    <cfRule type="cellIs" dxfId="76" priority="38" operator="equal">
      <formula>$J$4</formula>
    </cfRule>
  </conditionalFormatting>
  <conditionalFormatting sqref="K7:K46">
    <cfRule type="cellIs" dxfId="75" priority="124" operator="notEqual">
      <formula>$K$4</formula>
    </cfRule>
    <cfRule type="cellIs" dxfId="74" priority="125" operator="equal">
      <formula>$K$4</formula>
    </cfRule>
  </conditionalFormatting>
  <conditionalFormatting sqref="L7:L46">
    <cfRule type="cellIs" dxfId="73" priority="123" operator="equal">
      <formula>$L$4</formula>
    </cfRule>
    <cfRule type="cellIs" dxfId="72" priority="122" operator="notEqual">
      <formula>$L$4</formula>
    </cfRule>
  </conditionalFormatting>
  <conditionalFormatting sqref="M7:N46">
    <cfRule type="cellIs" dxfId="71" priority="24" operator="equal">
      <formula>"SR"</formula>
    </cfRule>
    <cfRule type="cellIs" dxfId="70" priority="23" operator="equal">
      <formula>"Adecuada"</formula>
    </cfRule>
    <cfRule type="cellIs" dxfId="69" priority="21" operator="equal">
      <formula>"Parcial"</formula>
    </cfRule>
    <cfRule type="cellIs" dxfId="68" priority="22" operator="equal">
      <formula>"Inadecuada"</formula>
    </cfRule>
  </conditionalFormatting>
  <conditionalFormatting sqref="O7:O46">
    <cfRule type="cellIs" dxfId="67" priority="120" operator="notEqual">
      <formula>$O$4</formula>
    </cfRule>
    <cfRule type="cellIs" dxfId="66" priority="121" operator="equal">
      <formula>$O$4</formula>
    </cfRule>
  </conditionalFormatting>
  <conditionalFormatting sqref="P7:P46">
    <cfRule type="cellIs" dxfId="65" priority="40" operator="equal">
      <formula>"Parcial"</formula>
    </cfRule>
    <cfRule type="cellIs" dxfId="64" priority="41" operator="equal">
      <formula>"Inadecuada"</formula>
    </cfRule>
    <cfRule type="cellIs" dxfId="63" priority="43" operator="equal">
      <formula>"SR"</formula>
    </cfRule>
    <cfRule type="cellIs" dxfId="62" priority="42" operator="equal">
      <formula>"Adecuada"</formula>
    </cfRule>
  </conditionalFormatting>
  <conditionalFormatting sqref="Q7:Q46">
    <cfRule type="cellIs" dxfId="61" priority="116" operator="notEqual">
      <formula>$Q$4</formula>
    </cfRule>
    <cfRule type="cellIs" dxfId="60" priority="117" operator="equal">
      <formula>$Q$4</formula>
    </cfRule>
  </conditionalFormatting>
  <conditionalFormatting sqref="R7:R46">
    <cfRule type="cellIs" dxfId="59" priority="114" operator="notEqual">
      <formula>$R$4</formula>
    </cfRule>
    <cfRule type="cellIs" dxfId="58" priority="115" operator="equal">
      <formula>$R$4</formula>
    </cfRule>
  </conditionalFormatting>
  <conditionalFormatting sqref="S7:S46">
    <cfRule type="cellIs" dxfId="57" priority="19" operator="equal">
      <formula>"Adecuada"</formula>
    </cfRule>
    <cfRule type="cellIs" dxfId="56" priority="20" operator="equal">
      <formula>"SR"</formula>
    </cfRule>
    <cfRule type="cellIs" dxfId="55" priority="18" operator="equal">
      <formula>"Inadecuada"</formula>
    </cfRule>
    <cfRule type="cellIs" dxfId="54" priority="17" operator="equal">
      <formula>"Parcial"</formula>
    </cfRule>
  </conditionalFormatting>
  <conditionalFormatting sqref="T7:T46">
    <cfRule type="cellIs" dxfId="53" priority="112" operator="notEqual">
      <formula>$T$4</formula>
    </cfRule>
    <cfRule type="cellIs" dxfId="52" priority="113" operator="equal">
      <formula>$T$4</formula>
    </cfRule>
  </conditionalFormatting>
  <conditionalFormatting sqref="U7:U46">
    <cfRule type="cellIs" dxfId="51" priority="70" operator="notEqual">
      <formula>$U$4</formula>
    </cfRule>
    <cfRule type="cellIs" dxfId="50" priority="71" operator="equal">
      <formula>$U$4</formula>
    </cfRule>
  </conditionalFormatting>
  <conditionalFormatting sqref="V7:V46">
    <cfRule type="cellIs" dxfId="49" priority="111" operator="equal">
      <formula>$V$4</formula>
    </cfRule>
    <cfRule type="cellIs" dxfId="48" priority="110" operator="notEqual">
      <formula>$V$4</formula>
    </cfRule>
  </conditionalFormatting>
  <conditionalFormatting sqref="W7:W46">
    <cfRule type="cellIs" dxfId="47" priority="109" operator="equal">
      <formula>$W$4</formula>
    </cfRule>
    <cfRule type="cellIs" dxfId="46" priority="108" operator="notEqual">
      <formula>$W$4</formula>
    </cfRule>
  </conditionalFormatting>
  <conditionalFormatting sqref="X7:X46">
    <cfRule type="cellIs" dxfId="45" priority="16" operator="equal">
      <formula>"SR"</formula>
    </cfRule>
    <cfRule type="cellIs" dxfId="44" priority="15" operator="equal">
      <formula>"Adecuada"</formula>
    </cfRule>
    <cfRule type="cellIs" dxfId="43" priority="14" operator="equal">
      <formula>"Inadecuada"</formula>
    </cfRule>
    <cfRule type="cellIs" dxfId="42" priority="13" operator="equal">
      <formula>"Parcial"</formula>
    </cfRule>
  </conditionalFormatting>
  <conditionalFormatting sqref="Y7:Y46">
    <cfRule type="cellIs" dxfId="41" priority="68" operator="notEqual">
      <formula>$Y$4</formula>
    </cfRule>
    <cfRule type="cellIs" dxfId="40" priority="69" operator="equal">
      <formula>$Y$4</formula>
    </cfRule>
  </conditionalFormatting>
  <conditionalFormatting sqref="Z7:Z46">
    <cfRule type="cellIs" dxfId="39" priority="35" operator="notEqual">
      <formula>$Z$4</formula>
    </cfRule>
    <cfRule type="cellIs" dxfId="38" priority="36" operator="equal">
      <formula>$Z$4</formula>
    </cfRule>
  </conditionalFormatting>
  <conditionalFormatting sqref="AA7:AA46">
    <cfRule type="cellIs" dxfId="37" priority="10" operator="equal">
      <formula>"Inadecuada"</formula>
    </cfRule>
    <cfRule type="cellIs" dxfId="36" priority="11" operator="equal">
      <formula>"Adecuada"</formula>
    </cfRule>
    <cfRule type="cellIs" dxfId="35" priority="12" operator="equal">
      <formula>"SR"</formula>
    </cfRule>
    <cfRule type="cellIs" dxfId="34" priority="9" operator="equal">
      <formula>"Parcial"</formula>
    </cfRule>
  </conditionalFormatting>
  <conditionalFormatting sqref="AB7:AB46">
    <cfRule type="cellIs" dxfId="33" priority="64" operator="notEqual">
      <formula>$AB$4</formula>
    </cfRule>
    <cfRule type="cellIs" dxfId="32" priority="65" operator="equal">
      <formula>$AB$4</formula>
    </cfRule>
  </conditionalFormatting>
  <conditionalFormatting sqref="AC7:AC46">
    <cfRule type="cellIs" dxfId="31" priority="8" operator="equal">
      <formula>"SR"</formula>
    </cfRule>
    <cfRule type="cellIs" dxfId="30" priority="7" operator="equal">
      <formula>"Adecuada"</formula>
    </cfRule>
    <cfRule type="cellIs" dxfId="29" priority="6" operator="equal">
      <formula>"Inadecuada"</formula>
    </cfRule>
    <cfRule type="cellIs" dxfId="28" priority="5" operator="equal">
      <formula>"Parcial"</formula>
    </cfRule>
  </conditionalFormatting>
  <conditionalFormatting sqref="AD7:AD46">
    <cfRule type="cellIs" dxfId="27" priority="34" operator="equal">
      <formula>$AD$4</formula>
    </cfRule>
    <cfRule type="cellIs" dxfId="26" priority="33" operator="notEqual">
      <formula>$AD$4</formula>
    </cfRule>
  </conditionalFormatting>
  <conditionalFormatting sqref="AE7:AE46">
    <cfRule type="cellIs" dxfId="25" priority="52" operator="equal">
      <formula>"Parcial"</formula>
    </cfRule>
    <cfRule type="cellIs" dxfId="24" priority="53" operator="equal">
      <formula>"Inadecuada"</formula>
    </cfRule>
    <cfRule type="cellIs" dxfId="23" priority="54" operator="equal">
      <formula>"Adecuada"</formula>
    </cfRule>
    <cfRule type="cellIs" dxfId="22" priority="55" operator="equal">
      <formula>"SR"</formula>
    </cfRule>
  </conditionalFormatting>
  <conditionalFormatting sqref="AF7:AF46">
    <cfRule type="cellIs" dxfId="21" priority="98" operator="notEqual">
      <formula>$AF$4</formula>
    </cfRule>
    <cfRule type="cellIs" dxfId="20" priority="99" operator="equal">
      <formula>$AF$4</formula>
    </cfRule>
  </conditionalFormatting>
  <conditionalFormatting sqref="AG7:AG46">
    <cfRule type="cellIs" dxfId="19" priority="96" operator="notEqual">
      <formula>$AG$4</formula>
    </cfRule>
    <cfRule type="cellIs" dxfId="18" priority="97" operator="equal">
      <formula>$AG$4</formula>
    </cfRule>
  </conditionalFormatting>
  <conditionalFormatting sqref="AH7:AH46">
    <cfRule type="cellIs" dxfId="17" priority="94" operator="notEqual">
      <formula>$AH$4</formula>
    </cfRule>
    <cfRule type="cellIs" dxfId="16" priority="95" operator="equal">
      <formula>$AH$4</formula>
    </cfRule>
  </conditionalFormatting>
  <conditionalFormatting sqref="AI7:AI46">
    <cfRule type="cellIs" dxfId="15" priority="1" operator="equal">
      <formula>"Parcial"</formula>
    </cfRule>
    <cfRule type="cellIs" dxfId="14" priority="4" operator="equal">
      <formula>"SR"</formula>
    </cfRule>
    <cfRule type="cellIs" dxfId="13" priority="3" operator="equal">
      <formula>"Adecuada"</formula>
    </cfRule>
    <cfRule type="cellIs" dxfId="12" priority="2" operator="equal">
      <formula>"Inadecuada"</formula>
    </cfRule>
  </conditionalFormatting>
  <conditionalFormatting sqref="AJ7:BD46">
    <cfRule type="cellIs" dxfId="11" priority="183" operator="equal">
      <formula>"LD"</formula>
    </cfRule>
    <cfRule type="cellIs" dxfId="10" priority="184" operator="equal">
      <formula>"LP"</formula>
    </cfRule>
    <cfRule type="cellIs" dxfId="9" priority="185" operator="equal">
      <formula>"EP"</formula>
    </cfRule>
    <cfRule type="cellIs" dxfId="8" priority="186" operator="equal">
      <formula>"EI"</formula>
    </cfRule>
  </conditionalFormatting>
  <dataValidations count="2">
    <dataValidation type="list" allowBlank="1" showInputMessage="1" showErrorMessage="1" sqref="S7:S46 AI7:AI46 AE7:AE46 X7:X46 G7:G46 D7:D46 E8:E46 E7 I7:I46 M7:N46 P7:P46 AA7:AA46 AC7:AC46" xr:uid="{CE7846C8-829C-44AF-85EE-273352FB58F0}">
      <formula1>"SR,Inadecuada,Parcial,Adecuada"</formula1>
    </dataValidation>
    <dataValidation type="list" allowBlank="1" showInputMessage="1" showErrorMessage="1" sqref="H7:H46 AF7:AH46 Y7:Y46 O7:O46 AB7:AB46 C7:C46 F7:F46 K7:L46 Q7:R46 T7:W46 J7:J46 AD7:AD46 Z7:Z46" xr:uid="{24B786B0-1346-4C72-91FD-86FE2663AE46}">
      <formula1>"SR,A,B,C,D"</formula1>
    </dataValidation>
  </dataValidations>
  <pageMargins left="0.19685039370078741" right="0.15748031496062992" top="0.19685039370078741" bottom="0.39370078740157483" header="0" footer="0.19685039370078741"/>
  <pageSetup paperSize="9" scale="50" orientation="landscape" horizontalDpi="0" verticalDpi="0" r:id="rId1"/>
  <headerFooter>
    <oddFooter>&amp;L&amp;"Brush Script MT,Cursiva"&amp;10&amp;K002060Área de Gestión Pedagógica de la UGEL Huánuco.&amp;R&amp;"Brush Script MT,Cursiva"&amp;10&amp;K00CC99Elaborado por el Dr. Eugenio Marlon Evaristo Borja.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A3CEA-DAC2-44A8-BAF6-AF429091B98E}">
  <sheetPr codeName="Hoja5">
    <tabColor rgb="FF002060"/>
  </sheetPr>
  <dimension ref="A1:L61"/>
  <sheetViews>
    <sheetView showGridLines="0" zoomScaleNormal="100" workbookViewId="0">
      <selection activeCell="B4" sqref="B4"/>
    </sheetView>
  </sheetViews>
  <sheetFormatPr baseColWidth="10" defaultColWidth="0" defaultRowHeight="15" zeroHeight="1" x14ac:dyDescent="0.25"/>
  <cols>
    <col min="1" max="1" width="23.42578125" customWidth="1"/>
    <col min="2" max="5" width="6.7109375" customWidth="1"/>
    <col min="6" max="6" width="9.5703125" style="4" customWidth="1"/>
    <col min="7" max="10" width="7.7109375" style="64" customWidth="1"/>
    <col min="11" max="11" width="9.5703125" style="57" customWidth="1"/>
    <col min="12" max="12" width="0.42578125" customWidth="1"/>
    <col min="13" max="16384" width="11.42578125" hidden="1"/>
  </cols>
  <sheetData>
    <row r="1" spans="1:12" ht="17.100000000000001" customHeight="1" x14ac:dyDescent="0.25">
      <c r="B1" s="477" t="str">
        <f>CONCATENATE("RESUMEN DE LA EVALUACIÓN DIAGNÓSTICA SECUNDARIA - MATEMÁTICA - PRIMER GRADO ",Datos!D8)</f>
        <v>RESUMEN DE LA EVALUACIÓN DIAGNÓSTICA SECUNDARIA - MATEMÁTICA - PRIMER GRADO "B"</v>
      </c>
      <c r="C1" s="477"/>
      <c r="D1" s="477"/>
      <c r="E1" s="477"/>
      <c r="F1" s="477"/>
      <c r="G1" s="477"/>
      <c r="H1" s="477"/>
      <c r="I1" s="477"/>
      <c r="J1" s="477"/>
      <c r="K1" s="477"/>
      <c r="L1" s="59"/>
    </row>
    <row r="2" spans="1:12" ht="17.100000000000001" customHeight="1" x14ac:dyDescent="0.25"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59"/>
    </row>
    <row r="3" spans="1:12" ht="20.25" customHeight="1" thickBot="1" x14ac:dyDescent="0.3">
      <c r="I3" s="476" t="s">
        <v>288</v>
      </c>
      <c r="J3" s="476"/>
      <c r="K3" s="476"/>
      <c r="L3" s="59"/>
    </row>
    <row r="4" spans="1:12" ht="15" customHeight="1" thickBot="1" x14ac:dyDescent="0.3">
      <c r="A4" s="44" t="s">
        <v>64</v>
      </c>
      <c r="B4" s="306" t="s">
        <v>49</v>
      </c>
      <c r="C4" s="307" t="s">
        <v>31</v>
      </c>
      <c r="D4" s="307" t="s">
        <v>32</v>
      </c>
      <c r="E4" s="307" t="s">
        <v>53</v>
      </c>
      <c r="F4" s="308" t="s">
        <v>75</v>
      </c>
      <c r="G4" s="303" t="s">
        <v>347</v>
      </c>
      <c r="H4" s="304" t="s">
        <v>348</v>
      </c>
      <c r="I4" s="304" t="s">
        <v>349</v>
      </c>
      <c r="J4" s="304" t="s">
        <v>350</v>
      </c>
      <c r="K4" s="305" t="s">
        <v>351</v>
      </c>
      <c r="L4" s="59"/>
    </row>
    <row r="5" spans="1:12" s="56" customFormat="1" ht="14.85" customHeight="1" x14ac:dyDescent="0.2">
      <c r="A5" s="51" t="s">
        <v>65</v>
      </c>
      <c r="B5" s="48">
        <f>Proceso!BZ50</f>
        <v>3</v>
      </c>
      <c r="C5" s="49">
        <f>Proceso!CJ50</f>
        <v>2</v>
      </c>
      <c r="D5" s="49">
        <f>Proceso!CT50</f>
        <v>3</v>
      </c>
      <c r="E5" s="49">
        <f>Proceso!DD50</f>
        <v>4</v>
      </c>
      <c r="F5" s="50">
        <f>Proceso!DF50</f>
        <v>4</v>
      </c>
      <c r="G5" s="243">
        <f t="shared" ref="G5:G10" si="0">B5/B$10</f>
        <v>0.5</v>
      </c>
      <c r="H5" s="244">
        <f t="shared" ref="H5:H10" si="1">C5/C$10</f>
        <v>0.33333333333333331</v>
      </c>
      <c r="I5" s="244">
        <f t="shared" ref="I5:I10" si="2">D5/D$10</f>
        <v>0.5</v>
      </c>
      <c r="J5" s="244">
        <f t="shared" ref="J5:K10" si="3">E5/E$10</f>
        <v>0.66666666666666663</v>
      </c>
      <c r="K5" s="245">
        <f t="shared" si="3"/>
        <v>0.66666666666666663</v>
      </c>
      <c r="L5" s="60"/>
    </row>
    <row r="6" spans="1:12" s="56" customFormat="1" ht="14.85" customHeight="1" x14ac:dyDescent="0.2">
      <c r="A6" s="52" t="s">
        <v>66</v>
      </c>
      <c r="B6" s="45">
        <f>Proceso!BZ51</f>
        <v>1</v>
      </c>
      <c r="C6" s="46">
        <f>Proceso!CJ51</f>
        <v>2</v>
      </c>
      <c r="D6" s="46">
        <f>Proceso!CT51</f>
        <v>1</v>
      </c>
      <c r="E6" s="46">
        <f>Proceso!DD51</f>
        <v>0</v>
      </c>
      <c r="F6" s="47">
        <f>Proceso!DF51</f>
        <v>0</v>
      </c>
      <c r="G6" s="246">
        <f t="shared" si="0"/>
        <v>0.16666666666666666</v>
      </c>
      <c r="H6" s="247">
        <f t="shared" si="1"/>
        <v>0.33333333333333331</v>
      </c>
      <c r="I6" s="247">
        <f t="shared" si="2"/>
        <v>0.16666666666666666</v>
      </c>
      <c r="J6" s="247">
        <f t="shared" si="3"/>
        <v>0</v>
      </c>
      <c r="K6" s="248">
        <f t="shared" si="3"/>
        <v>0</v>
      </c>
      <c r="L6" s="60"/>
    </row>
    <row r="7" spans="1:12" s="56" customFormat="1" ht="14.85" customHeight="1" x14ac:dyDescent="0.2">
      <c r="A7" s="53" t="s">
        <v>67</v>
      </c>
      <c r="B7" s="67">
        <f>Proceso!BZ52</f>
        <v>0</v>
      </c>
      <c r="C7" s="65">
        <f>Proceso!CJ52</f>
        <v>0</v>
      </c>
      <c r="D7" s="65">
        <f>Proceso!CT52</f>
        <v>0</v>
      </c>
      <c r="E7" s="65">
        <f>Proceso!DD52</f>
        <v>1</v>
      </c>
      <c r="F7" s="68">
        <f>Proceso!DF52</f>
        <v>0</v>
      </c>
      <c r="G7" s="249">
        <f t="shared" si="0"/>
        <v>0</v>
      </c>
      <c r="H7" s="250">
        <f t="shared" si="1"/>
        <v>0</v>
      </c>
      <c r="I7" s="250">
        <f t="shared" si="2"/>
        <v>0</v>
      </c>
      <c r="J7" s="250">
        <f t="shared" si="3"/>
        <v>0.16666666666666666</v>
      </c>
      <c r="K7" s="251">
        <f t="shared" si="3"/>
        <v>0</v>
      </c>
      <c r="L7" s="60"/>
    </row>
    <row r="8" spans="1:12" s="56" customFormat="1" ht="14.85" customHeight="1" x14ac:dyDescent="0.2">
      <c r="A8" s="53" t="s">
        <v>68</v>
      </c>
      <c r="B8" s="67">
        <f>Proceso!BZ53</f>
        <v>2</v>
      </c>
      <c r="C8" s="65">
        <f>Proceso!CJ53</f>
        <v>2</v>
      </c>
      <c r="D8" s="65">
        <f>Proceso!CT53</f>
        <v>2</v>
      </c>
      <c r="E8" s="65">
        <f>Proceso!DD53</f>
        <v>1</v>
      </c>
      <c r="F8" s="68">
        <f>Proceso!DF53</f>
        <v>2</v>
      </c>
      <c r="G8" s="249">
        <f t="shared" si="0"/>
        <v>0.33333333333333331</v>
      </c>
      <c r="H8" s="250">
        <f t="shared" si="1"/>
        <v>0.33333333333333331</v>
      </c>
      <c r="I8" s="250">
        <f t="shared" si="2"/>
        <v>0.33333333333333331</v>
      </c>
      <c r="J8" s="250">
        <f t="shared" si="3"/>
        <v>0.16666666666666666</v>
      </c>
      <c r="K8" s="251">
        <f t="shared" si="3"/>
        <v>0.33333333333333331</v>
      </c>
      <c r="L8" s="60"/>
    </row>
    <row r="9" spans="1:12" s="56" customFormat="1" ht="14.85" customHeight="1" x14ac:dyDescent="0.2">
      <c r="A9" s="54" t="s">
        <v>69</v>
      </c>
      <c r="B9" s="69">
        <f t="shared" ref="B9:F9" si="4">SUM(B5:B6)</f>
        <v>4</v>
      </c>
      <c r="C9" s="66">
        <f t="shared" si="4"/>
        <v>4</v>
      </c>
      <c r="D9" s="66">
        <f t="shared" si="4"/>
        <v>4</v>
      </c>
      <c r="E9" s="66">
        <f t="shared" si="4"/>
        <v>4</v>
      </c>
      <c r="F9" s="70">
        <f t="shared" si="4"/>
        <v>4</v>
      </c>
      <c r="G9" s="252">
        <f t="shared" si="0"/>
        <v>0.66666666666666663</v>
      </c>
      <c r="H9" s="253">
        <f t="shared" si="1"/>
        <v>0.66666666666666663</v>
      </c>
      <c r="I9" s="253">
        <f t="shared" si="2"/>
        <v>0.66666666666666663</v>
      </c>
      <c r="J9" s="253">
        <f t="shared" si="3"/>
        <v>0.66666666666666663</v>
      </c>
      <c r="K9" s="254">
        <f t="shared" si="3"/>
        <v>0.66666666666666663</v>
      </c>
      <c r="L9" s="60"/>
    </row>
    <row r="10" spans="1:12" s="56" customFormat="1" ht="14.85" customHeight="1" thickBot="1" x14ac:dyDescent="0.25">
      <c r="A10" s="55" t="s">
        <v>47</v>
      </c>
      <c r="B10" s="71">
        <f>Proceso!BZ54</f>
        <v>6</v>
      </c>
      <c r="C10" s="72">
        <f>Proceso!CJ54</f>
        <v>6</v>
      </c>
      <c r="D10" s="72">
        <f>Proceso!CT54</f>
        <v>6</v>
      </c>
      <c r="E10" s="72">
        <f>Proceso!DD54</f>
        <v>6</v>
      </c>
      <c r="F10" s="73">
        <f>Proceso!DF54</f>
        <v>6</v>
      </c>
      <c r="G10" s="255">
        <f t="shared" si="0"/>
        <v>1</v>
      </c>
      <c r="H10" s="256">
        <f t="shared" si="1"/>
        <v>1</v>
      </c>
      <c r="I10" s="256">
        <f t="shared" si="2"/>
        <v>1</v>
      </c>
      <c r="J10" s="256">
        <f t="shared" si="3"/>
        <v>1</v>
      </c>
      <c r="K10" s="257">
        <f t="shared" si="3"/>
        <v>1</v>
      </c>
      <c r="L10" s="60"/>
    </row>
    <row r="11" spans="1:12" ht="3" customHeight="1" x14ac:dyDescent="0.25">
      <c r="K11" s="64"/>
      <c r="L11" s="59"/>
    </row>
    <row r="12" spans="1:12" ht="5.25" customHeight="1" x14ac:dyDescent="0.25">
      <c r="A12" s="62"/>
      <c r="B12" s="62"/>
      <c r="C12" s="62"/>
      <c r="D12" s="62"/>
      <c r="E12" s="62"/>
      <c r="F12" s="63"/>
      <c r="G12" s="241"/>
      <c r="H12" s="241"/>
      <c r="I12" s="241"/>
      <c r="J12" s="241"/>
      <c r="K12" s="58"/>
      <c r="L12" s="59"/>
    </row>
    <row r="13" spans="1:12" x14ac:dyDescent="0.25">
      <c r="A13" s="122"/>
      <c r="B13" s="122"/>
      <c r="C13" s="122"/>
      <c r="D13" s="122"/>
      <c r="E13" s="122"/>
      <c r="F13" s="123"/>
      <c r="G13" s="242"/>
      <c r="H13" s="242"/>
      <c r="I13" s="242"/>
      <c r="J13" s="242"/>
      <c r="K13" s="124"/>
      <c r="L13" s="59"/>
    </row>
    <row r="14" spans="1:12" ht="18" customHeight="1" x14ac:dyDescent="0.25">
      <c r="A14" s="122"/>
      <c r="B14" s="122"/>
      <c r="C14" s="122"/>
      <c r="D14" s="122"/>
      <c r="E14" s="122"/>
      <c r="F14" s="123"/>
      <c r="G14" s="242"/>
      <c r="H14" s="242"/>
      <c r="I14" s="242"/>
      <c r="J14" s="242"/>
      <c r="K14" s="124"/>
      <c r="L14" s="59"/>
    </row>
    <row r="15" spans="1:12" x14ac:dyDescent="0.25">
      <c r="A15" s="122"/>
      <c r="B15" s="122"/>
      <c r="C15" s="122"/>
      <c r="D15" s="122"/>
      <c r="E15" s="122"/>
      <c r="F15" s="123"/>
      <c r="G15" s="242"/>
      <c r="H15" s="242"/>
      <c r="I15" s="242"/>
      <c r="J15" s="242"/>
      <c r="K15" s="124"/>
      <c r="L15" s="59"/>
    </row>
    <row r="16" spans="1:12" x14ac:dyDescent="0.25">
      <c r="A16" s="122"/>
      <c r="B16" s="122"/>
      <c r="C16" s="122"/>
      <c r="D16" s="122"/>
      <c r="E16" s="122"/>
      <c r="F16" s="123"/>
      <c r="G16" s="242"/>
      <c r="H16" s="242"/>
      <c r="I16" s="242"/>
      <c r="J16" s="242"/>
      <c r="K16" s="124"/>
      <c r="L16" s="59"/>
    </row>
    <row r="17" spans="1:12" x14ac:dyDescent="0.25">
      <c r="A17" s="122"/>
      <c r="B17" s="122"/>
      <c r="C17" s="122"/>
      <c r="D17" s="122"/>
      <c r="E17" s="122"/>
      <c r="F17" s="123"/>
      <c r="G17" s="242"/>
      <c r="H17" s="242"/>
      <c r="I17" s="242"/>
      <c r="J17" s="242"/>
      <c r="K17" s="124"/>
      <c r="L17" s="59"/>
    </row>
    <row r="18" spans="1:12" x14ac:dyDescent="0.25">
      <c r="A18" s="122"/>
      <c r="B18" s="122"/>
      <c r="C18" s="122"/>
      <c r="D18" s="122"/>
      <c r="E18" s="122"/>
      <c r="F18" s="123"/>
      <c r="G18" s="242"/>
      <c r="H18" s="242"/>
      <c r="I18" s="242"/>
      <c r="J18" s="242"/>
      <c r="K18" s="124"/>
      <c r="L18" s="59"/>
    </row>
    <row r="19" spans="1:12" x14ac:dyDescent="0.25">
      <c r="A19" s="122"/>
      <c r="B19" s="122"/>
      <c r="C19" s="122"/>
      <c r="D19" s="122"/>
      <c r="E19" s="122"/>
      <c r="F19" s="123"/>
      <c r="G19" s="242"/>
      <c r="H19" s="242"/>
      <c r="I19" s="242"/>
      <c r="J19" s="242"/>
      <c r="K19" s="124"/>
      <c r="L19" s="59"/>
    </row>
    <row r="20" spans="1:12" x14ac:dyDescent="0.25">
      <c r="A20" s="122"/>
      <c r="B20" s="122"/>
      <c r="C20" s="122"/>
      <c r="D20" s="122"/>
      <c r="E20" s="122"/>
      <c r="F20" s="123"/>
      <c r="G20" s="242"/>
      <c r="H20" s="242"/>
      <c r="I20" s="242"/>
      <c r="J20" s="242"/>
      <c r="K20" s="124"/>
      <c r="L20" s="59"/>
    </row>
    <row r="21" spans="1:12" x14ac:dyDescent="0.25">
      <c r="A21" s="122"/>
      <c r="B21" s="122"/>
      <c r="C21" s="122"/>
      <c r="D21" s="122"/>
      <c r="E21" s="122"/>
      <c r="F21" s="123"/>
      <c r="G21" s="242"/>
      <c r="H21" s="242"/>
      <c r="I21" s="242"/>
      <c r="J21" s="242"/>
      <c r="K21" s="124"/>
      <c r="L21" s="59"/>
    </row>
    <row r="22" spans="1:12" x14ac:dyDescent="0.25">
      <c r="A22" s="122"/>
      <c r="B22" s="122"/>
      <c r="C22" s="122"/>
      <c r="D22" s="122"/>
      <c r="E22" s="122"/>
      <c r="F22" s="123"/>
      <c r="G22" s="242"/>
      <c r="H22" s="242"/>
      <c r="I22" s="242"/>
      <c r="J22" s="242"/>
      <c r="K22" s="124"/>
      <c r="L22" s="59"/>
    </row>
    <row r="23" spans="1:12" x14ac:dyDescent="0.25">
      <c r="A23" s="122"/>
      <c r="B23" s="122"/>
      <c r="C23" s="122"/>
      <c r="D23" s="122"/>
      <c r="E23" s="122"/>
      <c r="F23" s="123"/>
      <c r="G23" s="242"/>
      <c r="H23" s="242"/>
      <c r="I23" s="242"/>
      <c r="J23" s="242"/>
      <c r="K23" s="124"/>
      <c r="L23" s="59"/>
    </row>
    <row r="24" spans="1:12" x14ac:dyDescent="0.25">
      <c r="A24" s="122"/>
      <c r="B24" s="122"/>
      <c r="C24" s="122"/>
      <c r="D24" s="122"/>
      <c r="E24" s="122"/>
      <c r="F24" s="123"/>
      <c r="G24" s="242"/>
      <c r="H24" s="242"/>
      <c r="I24" s="242"/>
      <c r="J24" s="242"/>
      <c r="K24" s="124"/>
      <c r="L24" s="59"/>
    </row>
    <row r="25" spans="1:12" x14ac:dyDescent="0.25">
      <c r="A25" s="122"/>
      <c r="B25" s="122"/>
      <c r="C25" s="122"/>
      <c r="D25" s="122"/>
      <c r="E25" s="122"/>
      <c r="F25" s="123"/>
      <c r="G25" s="242"/>
      <c r="H25" s="242"/>
      <c r="I25" s="242"/>
      <c r="J25" s="242"/>
      <c r="K25" s="124"/>
      <c r="L25" s="59"/>
    </row>
    <row r="26" spans="1:12" x14ac:dyDescent="0.25">
      <c r="A26" s="122"/>
      <c r="B26" s="122"/>
      <c r="C26" s="122"/>
      <c r="D26" s="122"/>
      <c r="E26" s="122"/>
      <c r="F26" s="123"/>
      <c r="G26" s="242"/>
      <c r="H26" s="242"/>
      <c r="I26" s="242"/>
      <c r="J26" s="242"/>
      <c r="K26" s="124"/>
      <c r="L26" s="59"/>
    </row>
    <row r="27" spans="1:12" x14ac:dyDescent="0.25">
      <c r="A27" s="122"/>
      <c r="B27" s="122"/>
      <c r="C27" s="122"/>
      <c r="D27" s="122"/>
      <c r="E27" s="122"/>
      <c r="F27" s="123"/>
      <c r="G27" s="242"/>
      <c r="H27" s="242"/>
      <c r="I27" s="242"/>
      <c r="J27" s="242"/>
      <c r="K27" s="124"/>
      <c r="L27" s="59"/>
    </row>
    <row r="28" spans="1:12" x14ac:dyDescent="0.25">
      <c r="A28" s="122"/>
      <c r="B28" s="122"/>
      <c r="C28" s="122"/>
      <c r="D28" s="122"/>
      <c r="E28" s="122"/>
      <c r="F28" s="123"/>
      <c r="G28" s="242"/>
      <c r="H28" s="242"/>
      <c r="I28" s="242"/>
      <c r="J28" s="242"/>
      <c r="K28" s="124"/>
      <c r="L28" s="59"/>
    </row>
    <row r="29" spans="1:12" x14ac:dyDescent="0.25">
      <c r="A29" s="122"/>
      <c r="B29" s="122"/>
      <c r="C29" s="122"/>
      <c r="D29" s="122"/>
      <c r="E29" s="122"/>
      <c r="F29" s="123"/>
      <c r="G29" s="242"/>
      <c r="H29" s="242"/>
      <c r="I29" s="242"/>
      <c r="J29" s="242"/>
      <c r="K29" s="124"/>
      <c r="L29" s="59"/>
    </row>
    <row r="30" spans="1:12" x14ac:dyDescent="0.25">
      <c r="A30" s="122"/>
      <c r="B30" s="122"/>
      <c r="C30" s="122"/>
      <c r="D30" s="122"/>
      <c r="E30" s="122"/>
      <c r="F30" s="123"/>
      <c r="G30" s="242"/>
      <c r="H30" s="242"/>
      <c r="I30" s="242"/>
      <c r="J30" s="242"/>
      <c r="K30" s="124"/>
      <c r="L30" s="59"/>
    </row>
    <row r="31" spans="1:12" x14ac:dyDescent="0.25">
      <c r="A31" s="122"/>
      <c r="B31" s="122"/>
      <c r="C31" s="122"/>
      <c r="D31" s="122"/>
      <c r="E31" s="122"/>
      <c r="F31" s="123"/>
      <c r="G31" s="242"/>
      <c r="H31" s="242"/>
      <c r="I31" s="242"/>
      <c r="J31" s="242"/>
      <c r="K31" s="124"/>
      <c r="L31" s="59"/>
    </row>
    <row r="32" spans="1:12" x14ac:dyDescent="0.25">
      <c r="A32" s="122"/>
      <c r="B32" s="122"/>
      <c r="C32" s="122"/>
      <c r="D32" s="122"/>
      <c r="E32" s="122"/>
      <c r="F32" s="123"/>
      <c r="G32" s="242"/>
      <c r="H32" s="242"/>
      <c r="I32" s="242"/>
      <c r="J32" s="242"/>
      <c r="K32" s="124"/>
      <c r="L32" s="59"/>
    </row>
    <row r="33" spans="1:12" x14ac:dyDescent="0.25">
      <c r="A33" s="122"/>
      <c r="B33" s="122"/>
      <c r="C33" s="122"/>
      <c r="D33" s="122"/>
      <c r="E33" s="122"/>
      <c r="F33" s="123"/>
      <c r="G33" s="242"/>
      <c r="H33" s="242"/>
      <c r="I33" s="242"/>
      <c r="J33" s="242"/>
      <c r="K33" s="124"/>
      <c r="L33" s="59"/>
    </row>
    <row r="34" spans="1:12" x14ac:dyDescent="0.25">
      <c r="A34" s="122"/>
      <c r="B34" s="122"/>
      <c r="C34" s="122"/>
      <c r="D34" s="122"/>
      <c r="E34" s="122"/>
      <c r="F34" s="123"/>
      <c r="G34" s="242"/>
      <c r="H34" s="242"/>
      <c r="I34" s="242"/>
      <c r="J34" s="242"/>
      <c r="K34" s="124"/>
      <c r="L34" s="59"/>
    </row>
    <row r="35" spans="1:12" x14ac:dyDescent="0.25">
      <c r="A35" s="122"/>
      <c r="B35" s="122"/>
      <c r="C35" s="122"/>
      <c r="D35" s="122"/>
      <c r="E35" s="122"/>
      <c r="F35" s="123"/>
      <c r="G35" s="242"/>
      <c r="H35" s="242"/>
      <c r="I35" s="242"/>
      <c r="J35" s="242"/>
      <c r="K35" s="124"/>
      <c r="L35" s="59"/>
    </row>
    <row r="36" spans="1:12" x14ac:dyDescent="0.25">
      <c r="A36" s="122"/>
      <c r="B36" s="122"/>
      <c r="C36" s="122"/>
      <c r="D36" s="122"/>
      <c r="E36" s="122"/>
      <c r="F36" s="123"/>
      <c r="G36" s="242"/>
      <c r="H36" s="242"/>
      <c r="I36" s="242"/>
      <c r="J36" s="242"/>
      <c r="K36" s="124"/>
      <c r="L36" s="59"/>
    </row>
    <row r="37" spans="1:12" x14ac:dyDescent="0.25">
      <c r="A37" s="122"/>
      <c r="B37" s="122"/>
      <c r="C37" s="122"/>
      <c r="D37" s="122"/>
      <c r="E37" s="122"/>
      <c r="F37" s="123"/>
      <c r="G37" s="242"/>
      <c r="H37" s="242"/>
      <c r="I37" s="242"/>
      <c r="J37" s="242"/>
      <c r="K37" s="124"/>
      <c r="L37" s="59"/>
    </row>
    <row r="38" spans="1:12" x14ac:dyDescent="0.25">
      <c r="A38" s="122"/>
      <c r="B38" s="122"/>
      <c r="C38" s="122"/>
      <c r="D38" s="122"/>
      <c r="E38" s="122"/>
      <c r="F38" s="123"/>
      <c r="G38" s="242"/>
      <c r="H38" s="242"/>
      <c r="I38" s="242"/>
      <c r="J38" s="242"/>
      <c r="K38" s="124"/>
      <c r="L38" s="59"/>
    </row>
    <row r="39" spans="1:12" ht="5.25" customHeight="1" thickBot="1" x14ac:dyDescent="0.3">
      <c r="K39" s="58"/>
      <c r="L39" s="59"/>
    </row>
    <row r="40" spans="1:12" ht="12" customHeight="1" thickBot="1" x14ac:dyDescent="0.3">
      <c r="A40" s="478" t="s">
        <v>33</v>
      </c>
      <c r="B40" s="479"/>
      <c r="C40" s="479"/>
      <c r="D40" s="479"/>
      <c r="E40" s="479"/>
      <c r="F40" s="479"/>
      <c r="G40" s="479"/>
      <c r="H40" s="480"/>
      <c r="K40" s="58"/>
      <c r="L40" s="59"/>
    </row>
    <row r="41" spans="1:12" ht="12" customHeight="1" x14ac:dyDescent="0.25">
      <c r="A41" s="295" t="s">
        <v>49</v>
      </c>
      <c r="B41" s="481" t="s">
        <v>50</v>
      </c>
      <c r="C41" s="481"/>
      <c r="D41" s="481"/>
      <c r="E41" s="481"/>
      <c r="F41" s="481"/>
      <c r="G41" s="481"/>
      <c r="H41" s="482"/>
      <c r="K41" s="58"/>
      <c r="L41" s="59"/>
    </row>
    <row r="42" spans="1:12" ht="12" customHeight="1" x14ac:dyDescent="0.25">
      <c r="A42" s="289">
        <v>11</v>
      </c>
      <c r="B42" s="470" t="s">
        <v>272</v>
      </c>
      <c r="C42" s="470"/>
      <c r="D42" s="470"/>
      <c r="E42" s="470"/>
      <c r="F42" s="470"/>
      <c r="G42" s="470"/>
      <c r="H42" s="471"/>
      <c r="K42" s="58"/>
      <c r="L42" s="59"/>
    </row>
    <row r="43" spans="1:12" ht="12" customHeight="1" x14ac:dyDescent="0.25">
      <c r="A43" s="289">
        <v>12</v>
      </c>
      <c r="B43" s="470" t="s">
        <v>273</v>
      </c>
      <c r="C43" s="470"/>
      <c r="D43" s="470"/>
      <c r="E43" s="470"/>
      <c r="F43" s="470"/>
      <c r="G43" s="470"/>
      <c r="H43" s="471"/>
      <c r="K43" s="58"/>
      <c r="L43" s="59"/>
    </row>
    <row r="44" spans="1:12" ht="12" customHeight="1" x14ac:dyDescent="0.25">
      <c r="A44" s="289">
        <v>13</v>
      </c>
      <c r="B44" s="470" t="s">
        <v>274</v>
      </c>
      <c r="C44" s="470"/>
      <c r="D44" s="470"/>
      <c r="E44" s="470"/>
      <c r="F44" s="470"/>
      <c r="G44" s="470"/>
      <c r="H44" s="471"/>
      <c r="K44" s="58"/>
      <c r="L44" s="59"/>
    </row>
    <row r="45" spans="1:12" ht="12" customHeight="1" thickBot="1" x14ac:dyDescent="0.3">
      <c r="A45" s="296">
        <v>14</v>
      </c>
      <c r="B45" s="472" t="s">
        <v>275</v>
      </c>
      <c r="C45" s="472"/>
      <c r="D45" s="472"/>
      <c r="E45" s="472"/>
      <c r="F45" s="472"/>
      <c r="G45" s="472"/>
      <c r="H45" s="473"/>
      <c r="K45" s="58"/>
      <c r="L45" s="59"/>
    </row>
    <row r="46" spans="1:12" ht="12" customHeight="1" x14ac:dyDescent="0.25">
      <c r="A46" s="294" t="s">
        <v>31</v>
      </c>
      <c r="B46" s="474" t="s">
        <v>51</v>
      </c>
      <c r="C46" s="474"/>
      <c r="D46" s="474"/>
      <c r="E46" s="474"/>
      <c r="F46" s="474"/>
      <c r="G46" s="474"/>
      <c r="H46" s="475"/>
      <c r="K46" s="58"/>
      <c r="L46" s="59"/>
    </row>
    <row r="47" spans="1:12" ht="12" customHeight="1" x14ac:dyDescent="0.25">
      <c r="A47" s="290">
        <v>21</v>
      </c>
      <c r="B47" s="464" t="s">
        <v>276</v>
      </c>
      <c r="C47" s="464"/>
      <c r="D47" s="464"/>
      <c r="E47" s="464"/>
      <c r="F47" s="464"/>
      <c r="G47" s="464"/>
      <c r="H47" s="465"/>
      <c r="K47" s="58"/>
      <c r="L47" s="59"/>
    </row>
    <row r="48" spans="1:12" ht="12" customHeight="1" x14ac:dyDescent="0.25">
      <c r="A48" s="290">
        <v>22</v>
      </c>
      <c r="B48" s="464" t="s">
        <v>277</v>
      </c>
      <c r="C48" s="464"/>
      <c r="D48" s="464"/>
      <c r="E48" s="464"/>
      <c r="F48" s="464"/>
      <c r="G48" s="464"/>
      <c r="H48" s="465"/>
      <c r="K48" s="58"/>
      <c r="L48" s="59"/>
    </row>
    <row r="49" spans="1:12" ht="12" customHeight="1" x14ac:dyDescent="0.25">
      <c r="A49" s="290">
        <v>23</v>
      </c>
      <c r="B49" s="464" t="s">
        <v>278</v>
      </c>
      <c r="C49" s="464"/>
      <c r="D49" s="464"/>
      <c r="E49" s="464"/>
      <c r="F49" s="464"/>
      <c r="G49" s="464"/>
      <c r="H49" s="465"/>
      <c r="K49" s="58"/>
      <c r="L49" s="59"/>
    </row>
    <row r="50" spans="1:12" ht="12" customHeight="1" thickBot="1" x14ac:dyDescent="0.3">
      <c r="A50" s="297">
        <v>24</v>
      </c>
      <c r="B50" s="466" t="s">
        <v>279</v>
      </c>
      <c r="C50" s="466"/>
      <c r="D50" s="466"/>
      <c r="E50" s="466"/>
      <c r="F50" s="466"/>
      <c r="G50" s="466"/>
      <c r="H50" s="467"/>
    </row>
    <row r="51" spans="1:12" ht="12" customHeight="1" x14ac:dyDescent="0.25">
      <c r="A51" s="299" t="s">
        <v>32</v>
      </c>
      <c r="B51" s="468" t="s">
        <v>52</v>
      </c>
      <c r="C51" s="468"/>
      <c r="D51" s="468"/>
      <c r="E51" s="468"/>
      <c r="F51" s="468"/>
      <c r="G51" s="468"/>
      <c r="H51" s="469"/>
    </row>
    <row r="52" spans="1:12" ht="12" customHeight="1" x14ac:dyDescent="0.25">
      <c r="A52" s="291">
        <v>31</v>
      </c>
      <c r="B52" s="458" t="s">
        <v>280</v>
      </c>
      <c r="C52" s="458"/>
      <c r="D52" s="458"/>
      <c r="E52" s="458"/>
      <c r="F52" s="458"/>
      <c r="G52" s="458"/>
      <c r="H52" s="459"/>
    </row>
    <row r="53" spans="1:12" ht="12" customHeight="1" x14ac:dyDescent="0.25">
      <c r="A53" s="291">
        <v>32</v>
      </c>
      <c r="B53" s="458" t="s">
        <v>281</v>
      </c>
      <c r="C53" s="458"/>
      <c r="D53" s="458"/>
      <c r="E53" s="458"/>
      <c r="F53" s="458"/>
      <c r="G53" s="458"/>
      <c r="H53" s="459"/>
    </row>
    <row r="54" spans="1:12" ht="12" customHeight="1" x14ac:dyDescent="0.25">
      <c r="A54" s="291">
        <v>33</v>
      </c>
      <c r="B54" s="458" t="s">
        <v>282</v>
      </c>
      <c r="C54" s="458"/>
      <c r="D54" s="458"/>
      <c r="E54" s="458"/>
      <c r="F54" s="458"/>
      <c r="G54" s="458"/>
      <c r="H54" s="459"/>
    </row>
    <row r="55" spans="1:12" ht="12" customHeight="1" thickBot="1" x14ac:dyDescent="0.3">
      <c r="A55" s="300">
        <v>34</v>
      </c>
      <c r="B55" s="460" t="s">
        <v>283</v>
      </c>
      <c r="C55" s="460"/>
      <c r="D55" s="460"/>
      <c r="E55" s="460"/>
      <c r="F55" s="460"/>
      <c r="G55" s="460"/>
      <c r="H55" s="461"/>
    </row>
    <row r="56" spans="1:12" ht="12" customHeight="1" x14ac:dyDescent="0.25">
      <c r="A56" s="298" t="s">
        <v>53</v>
      </c>
      <c r="B56" s="462" t="s">
        <v>54</v>
      </c>
      <c r="C56" s="462"/>
      <c r="D56" s="462"/>
      <c r="E56" s="462"/>
      <c r="F56" s="462"/>
      <c r="G56" s="462"/>
      <c r="H56" s="463"/>
    </row>
    <row r="57" spans="1:12" ht="12" customHeight="1" x14ac:dyDescent="0.25">
      <c r="A57" s="292">
        <v>41</v>
      </c>
      <c r="B57" s="454" t="s">
        <v>284</v>
      </c>
      <c r="C57" s="454"/>
      <c r="D57" s="454"/>
      <c r="E57" s="454"/>
      <c r="F57" s="454"/>
      <c r="G57" s="454"/>
      <c r="H57" s="455"/>
    </row>
    <row r="58" spans="1:12" ht="12" customHeight="1" x14ac:dyDescent="0.25">
      <c r="A58" s="292">
        <v>42</v>
      </c>
      <c r="B58" s="454" t="s">
        <v>285</v>
      </c>
      <c r="C58" s="454"/>
      <c r="D58" s="454"/>
      <c r="E58" s="454"/>
      <c r="F58" s="454"/>
      <c r="G58" s="454"/>
      <c r="H58" s="455"/>
    </row>
    <row r="59" spans="1:12" ht="12" customHeight="1" x14ac:dyDescent="0.25">
      <c r="A59" s="292">
        <v>43</v>
      </c>
      <c r="B59" s="454" t="s">
        <v>286</v>
      </c>
      <c r="C59" s="454"/>
      <c r="D59" s="454"/>
      <c r="E59" s="454"/>
      <c r="F59" s="454"/>
      <c r="G59" s="454"/>
      <c r="H59" s="455"/>
    </row>
    <row r="60" spans="1:12" ht="12" customHeight="1" thickBot="1" x14ac:dyDescent="0.3">
      <c r="A60" s="293">
        <v>44</v>
      </c>
      <c r="B60" s="456" t="s">
        <v>287</v>
      </c>
      <c r="C60" s="456"/>
      <c r="D60" s="456"/>
      <c r="E60" s="456"/>
      <c r="F60" s="456"/>
      <c r="G60" s="456"/>
      <c r="H60" s="457"/>
    </row>
    <row r="61" spans="1:12" ht="7.5" customHeight="1" x14ac:dyDescent="0.25"/>
  </sheetData>
  <sheetProtection algorithmName="SHA-512" hashValue="GIY5Z04ZWY9QCN7eemgrcXzpZAuI3EdqHNopN1c7p01suTI/JhqdO1hv972C6i0Cle+g5EwaIAVYJcMp8YK6Ng==" saltValue="Y9VvWtrtdFjI9atBbyULyg==" spinCount="100000" sheet="1" objects="1" scenarios="1"/>
  <mergeCells count="23">
    <mergeCell ref="I3:K3"/>
    <mergeCell ref="B1:K2"/>
    <mergeCell ref="A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8:H58"/>
    <mergeCell ref="B59:H59"/>
    <mergeCell ref="B60:H60"/>
    <mergeCell ref="B53:H53"/>
    <mergeCell ref="B54:H54"/>
    <mergeCell ref="B55:H55"/>
    <mergeCell ref="B56:H56"/>
    <mergeCell ref="B57:H57"/>
  </mergeCells>
  <conditionalFormatting sqref="A6">
    <cfRule type="duplicateValues" dxfId="7" priority="6"/>
  </conditionalFormatting>
  <conditionalFormatting sqref="A7">
    <cfRule type="duplicateValues" dxfId="6" priority="5"/>
  </conditionalFormatting>
  <conditionalFormatting sqref="A8">
    <cfRule type="duplicateValues" dxfId="5" priority="4"/>
  </conditionalFormatting>
  <pageMargins left="0.19685039370078741" right="0.19685039370078741" top="0.19685039370078741" bottom="0.39370078740157483" header="0" footer="0.19685039370078741"/>
  <pageSetup paperSize="9" orientation="portrait" horizontalDpi="0" verticalDpi="0" r:id="rId1"/>
  <headerFooter>
    <oddFooter>&amp;L&amp;"Brush Script MT,Cursiva"&amp;K002060Área de Gestión Pedagógica de la UGEL Huánuco.&amp;R&amp;"Brush Script MT,Cursiva"&amp;10&amp;K00CC99Elaborado por el Dr. Eugenio Marlon Evaristo Borja.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4A04-6219-4661-AC71-C79F40D2C396}">
  <sheetPr codeName="Hoja6"/>
  <dimension ref="A1:DG68"/>
  <sheetViews>
    <sheetView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42578125" defaultRowHeight="15" x14ac:dyDescent="0.25"/>
  <cols>
    <col min="1" max="1" width="5.7109375" customWidth="1"/>
    <col min="2" max="2" width="20.28515625" customWidth="1"/>
    <col min="3" max="35" width="11.42578125" style="3" customWidth="1"/>
    <col min="36" max="36" width="3.7109375" style="417" customWidth="1"/>
    <col min="37" max="37" width="4.28515625" style="416" customWidth="1"/>
    <col min="38" max="38" width="4.28515625" style="390" customWidth="1"/>
    <col min="39" max="42" width="4.28515625" style="389" customWidth="1"/>
    <col min="43" max="46" width="4.28515625" style="387" customWidth="1"/>
    <col min="47" max="49" width="4.28515625" style="389" customWidth="1"/>
    <col min="50" max="50" width="4.28515625" style="416" customWidth="1"/>
    <col min="51" max="53" width="4.28515625" style="390" customWidth="1"/>
    <col min="54" max="57" width="4.28515625" style="387" customWidth="1"/>
    <col min="58" max="60" width="4.28515625" style="389" customWidth="1"/>
    <col min="61" max="62" width="4.28515625" style="390" customWidth="1"/>
    <col min="63" max="64" width="4.28515625" style="416" customWidth="1"/>
    <col min="65" max="68" width="4.28515625" style="387" customWidth="1"/>
    <col min="69" max="69" width="4.28515625" style="141" customWidth="1"/>
    <col min="70" max="70" width="4.28515625" style="12" customWidth="1"/>
    <col min="71" max="71" width="4.28515625" style="141" customWidth="1"/>
    <col min="72" max="72" width="4.28515625" style="12" customWidth="1"/>
    <col min="73" max="73" width="4.28515625" style="141" customWidth="1"/>
    <col min="74" max="74" width="4.28515625" style="12" customWidth="1"/>
    <col min="75" max="75" width="4.28515625" style="141" customWidth="1"/>
    <col min="76" max="76" width="4.28515625" style="12" customWidth="1"/>
    <col min="77" max="79" width="4.28515625" style="141" customWidth="1"/>
    <col min="80" max="80" width="4.28515625" style="13" customWidth="1"/>
    <col min="81" max="81" width="4.28515625" style="141" customWidth="1"/>
    <col min="82" max="82" width="4.28515625" style="13" customWidth="1"/>
    <col min="83" max="83" width="4.28515625" style="141" customWidth="1"/>
    <col min="84" max="84" width="4.28515625" style="13" customWidth="1"/>
    <col min="85" max="85" width="4.28515625" style="141" customWidth="1"/>
    <col min="86" max="86" width="4.28515625" style="13" customWidth="1"/>
    <col min="87" max="89" width="4.28515625" style="141" customWidth="1"/>
    <col min="90" max="90" width="4.28515625" style="13" customWidth="1"/>
    <col min="91" max="91" width="4.28515625" style="141" customWidth="1"/>
    <col min="92" max="92" width="4.28515625" style="13" customWidth="1"/>
    <col min="93" max="93" width="4.28515625" style="141" customWidth="1"/>
    <col min="94" max="94" width="4.28515625" style="13" customWidth="1"/>
    <col min="95" max="95" width="4.28515625" style="141" customWidth="1"/>
    <col min="96" max="96" width="4.28515625" style="13" customWidth="1"/>
    <col min="97" max="99" width="4.28515625" style="141" customWidth="1"/>
    <col min="100" max="100" width="4.28515625" style="13" customWidth="1"/>
    <col min="101" max="101" width="4.28515625" style="141" customWidth="1"/>
    <col min="102" max="102" width="4.28515625" style="13" customWidth="1"/>
    <col min="103" max="103" width="4.28515625" style="141" customWidth="1"/>
    <col min="104" max="104" width="4.28515625" style="13" customWidth="1"/>
    <col min="105" max="105" width="4.28515625" style="141" customWidth="1"/>
    <col min="106" max="106" width="4.28515625" style="13" customWidth="1"/>
    <col min="107" max="108" width="4.28515625" customWidth="1"/>
    <col min="109" max="110" width="4.28515625" style="141" customWidth="1"/>
  </cols>
  <sheetData>
    <row r="1" spans="1:111" s="277" customFormat="1" ht="12.75" customHeight="1" x14ac:dyDescent="0.15">
      <c r="B1" s="383" t="s">
        <v>289</v>
      </c>
      <c r="C1" s="129" t="s">
        <v>290</v>
      </c>
      <c r="D1" s="129" t="s">
        <v>291</v>
      </c>
      <c r="E1" s="129" t="s">
        <v>292</v>
      </c>
      <c r="F1" s="129" t="s">
        <v>293</v>
      </c>
      <c r="G1" s="129" t="s">
        <v>294</v>
      </c>
      <c r="H1" s="129" t="s">
        <v>295</v>
      </c>
      <c r="I1" s="129" t="s">
        <v>296</v>
      </c>
      <c r="J1" s="129" t="s">
        <v>379</v>
      </c>
      <c r="K1" s="129" t="s">
        <v>298</v>
      </c>
      <c r="L1" s="129" t="s">
        <v>299</v>
      </c>
      <c r="M1" s="129" t="s">
        <v>300</v>
      </c>
      <c r="N1" s="129" t="s">
        <v>301</v>
      </c>
      <c r="O1" s="129" t="s">
        <v>302</v>
      </c>
      <c r="P1" s="129" t="s">
        <v>303</v>
      </c>
      <c r="Q1" s="129" t="s">
        <v>304</v>
      </c>
      <c r="R1" s="129" t="s">
        <v>305</v>
      </c>
      <c r="S1" s="129" t="s">
        <v>306</v>
      </c>
      <c r="T1" s="129" t="s">
        <v>307</v>
      </c>
      <c r="U1" s="129" t="s">
        <v>308</v>
      </c>
      <c r="V1" s="129" t="s">
        <v>309</v>
      </c>
      <c r="W1" s="129" t="s">
        <v>310</v>
      </c>
      <c r="X1" s="129" t="s">
        <v>311</v>
      </c>
      <c r="Y1" s="129" t="s">
        <v>312</v>
      </c>
      <c r="Z1" s="129" t="s">
        <v>313</v>
      </c>
      <c r="AA1" s="129" t="s">
        <v>314</v>
      </c>
      <c r="AB1" s="129" t="s">
        <v>315</v>
      </c>
      <c r="AC1" s="129" t="s">
        <v>316</v>
      </c>
      <c r="AD1" s="129" t="s">
        <v>317</v>
      </c>
      <c r="AE1" s="129" t="s">
        <v>318</v>
      </c>
      <c r="AF1" s="129" t="s">
        <v>319</v>
      </c>
      <c r="AG1" s="129" t="s">
        <v>320</v>
      </c>
      <c r="AH1" s="129" t="s">
        <v>321</v>
      </c>
      <c r="AI1" s="129" t="s">
        <v>358</v>
      </c>
      <c r="AJ1" s="393"/>
      <c r="AK1" s="394"/>
      <c r="AL1" s="320"/>
      <c r="AM1" s="316"/>
      <c r="AN1" s="316"/>
      <c r="AO1" s="316"/>
      <c r="AP1" s="316"/>
      <c r="AQ1" s="313"/>
      <c r="AR1" s="313"/>
      <c r="AS1" s="313"/>
      <c r="AT1" s="313"/>
      <c r="AU1" s="316"/>
      <c r="AV1" s="316"/>
      <c r="AW1" s="316"/>
      <c r="AX1" s="418"/>
      <c r="AY1" s="320"/>
      <c r="AZ1" s="320"/>
      <c r="BA1" s="320"/>
      <c r="BB1" s="313"/>
      <c r="BC1" s="313"/>
      <c r="BD1" s="313"/>
      <c r="BE1" s="313"/>
      <c r="BF1" s="316"/>
      <c r="BG1" s="316"/>
      <c r="BH1" s="316"/>
      <c r="BI1" s="320"/>
      <c r="BJ1" s="320"/>
      <c r="BK1" s="418"/>
      <c r="BL1" s="418"/>
      <c r="BM1" s="313"/>
      <c r="BN1" s="313"/>
      <c r="BO1" s="313"/>
      <c r="BP1" s="313"/>
      <c r="BQ1" s="143"/>
      <c r="BR1" s="278"/>
      <c r="BS1" s="143"/>
      <c r="BT1" s="278"/>
      <c r="BU1" s="143"/>
      <c r="BV1" s="278"/>
      <c r="BW1" s="143"/>
      <c r="BX1" s="278"/>
      <c r="BY1" s="143"/>
      <c r="BZ1" s="143"/>
      <c r="CA1" s="143"/>
      <c r="CB1" s="279"/>
      <c r="CC1" s="143"/>
      <c r="CD1" s="279"/>
      <c r="CE1" s="143"/>
      <c r="CF1" s="279"/>
      <c r="CG1" s="143"/>
      <c r="CH1" s="279"/>
      <c r="CI1" s="143"/>
      <c r="CJ1" s="143"/>
      <c r="CK1" s="143"/>
      <c r="CL1" s="279"/>
      <c r="CM1" s="143"/>
      <c r="CN1" s="279"/>
      <c r="CO1" s="143"/>
      <c r="CP1" s="279"/>
      <c r="CQ1" s="143"/>
      <c r="CR1" s="279"/>
      <c r="CS1" s="143"/>
      <c r="CT1" s="143"/>
      <c r="CU1" s="143"/>
      <c r="CV1" s="279"/>
      <c r="CW1" s="143"/>
      <c r="CX1" s="279"/>
      <c r="CY1" s="143"/>
      <c r="CZ1" s="279"/>
      <c r="DA1" s="143"/>
      <c r="DB1" s="279"/>
      <c r="DC1" s="280"/>
      <c r="DD1" s="280"/>
      <c r="DE1" s="143"/>
      <c r="DF1" s="143"/>
    </row>
    <row r="2" spans="1:111" s="277" customFormat="1" ht="29.25" customHeight="1" x14ac:dyDescent="0.15">
      <c r="B2" s="383" t="s">
        <v>322</v>
      </c>
      <c r="C2" s="129" t="s">
        <v>368</v>
      </c>
      <c r="D2" s="129" t="s">
        <v>368</v>
      </c>
      <c r="E2" s="129" t="s">
        <v>371</v>
      </c>
      <c r="F2" s="129" t="s">
        <v>373</v>
      </c>
      <c r="G2" s="129" t="s">
        <v>373</v>
      </c>
      <c r="H2" s="129" t="s">
        <v>373</v>
      </c>
      <c r="I2" s="129" t="s">
        <v>373</v>
      </c>
      <c r="J2" s="129" t="s">
        <v>380</v>
      </c>
      <c r="K2" s="129" t="s">
        <v>380</v>
      </c>
      <c r="L2" s="129" t="s">
        <v>380</v>
      </c>
      <c r="M2" s="129" t="s">
        <v>380</v>
      </c>
      <c r="N2" s="129" t="s">
        <v>385</v>
      </c>
      <c r="O2" s="129" t="s">
        <v>385</v>
      </c>
      <c r="P2" s="129" t="s">
        <v>385</v>
      </c>
      <c r="Q2" s="129" t="s">
        <v>389</v>
      </c>
      <c r="R2" s="129" t="s">
        <v>391</v>
      </c>
      <c r="S2" s="129" t="s">
        <v>391</v>
      </c>
      <c r="T2" s="129" t="s">
        <v>391</v>
      </c>
      <c r="U2" s="129" t="s">
        <v>395</v>
      </c>
      <c r="V2" s="129" t="s">
        <v>395</v>
      </c>
      <c r="W2" s="129" t="s">
        <v>395</v>
      </c>
      <c r="X2" s="129" t="s">
        <v>395</v>
      </c>
      <c r="Y2" s="129" t="s">
        <v>400</v>
      </c>
      <c r="Z2" s="132" t="s">
        <v>400</v>
      </c>
      <c r="AA2" s="132" t="s">
        <v>400</v>
      </c>
      <c r="AB2" s="132" t="s">
        <v>404</v>
      </c>
      <c r="AC2" s="132" t="s">
        <v>406</v>
      </c>
      <c r="AD2" s="132" t="s">
        <v>408</v>
      </c>
      <c r="AE2" s="132" t="s">
        <v>408</v>
      </c>
      <c r="AF2" s="132" t="s">
        <v>411</v>
      </c>
      <c r="AG2" s="132" t="s">
        <v>411</v>
      </c>
      <c r="AH2" s="132" t="s">
        <v>411</v>
      </c>
      <c r="AI2" s="132" t="s">
        <v>411</v>
      </c>
      <c r="AJ2" s="395"/>
      <c r="AK2" s="394"/>
      <c r="AL2" s="320"/>
      <c r="AM2" s="316"/>
      <c r="AN2" s="316"/>
      <c r="AO2" s="316"/>
      <c r="AP2" s="316"/>
      <c r="AQ2" s="313"/>
      <c r="AR2" s="313"/>
      <c r="AS2" s="313"/>
      <c r="AT2" s="313"/>
      <c r="AU2" s="316"/>
      <c r="AV2" s="316"/>
      <c r="AW2" s="316"/>
      <c r="AX2" s="418"/>
      <c r="AY2" s="320"/>
      <c r="AZ2" s="320"/>
      <c r="BA2" s="320"/>
      <c r="BB2" s="313"/>
      <c r="BC2" s="313"/>
      <c r="BD2" s="313"/>
      <c r="BE2" s="313"/>
      <c r="BF2" s="316"/>
      <c r="BG2" s="316"/>
      <c r="BH2" s="316"/>
      <c r="BI2" s="320"/>
      <c r="BJ2" s="320"/>
      <c r="BK2" s="418"/>
      <c r="BL2" s="418"/>
      <c r="BM2" s="313"/>
      <c r="BN2" s="313"/>
      <c r="BO2" s="313"/>
      <c r="BP2" s="313"/>
      <c r="BQ2" s="143"/>
      <c r="BR2" s="278"/>
      <c r="BS2" s="143"/>
      <c r="BT2" s="278"/>
      <c r="BU2" s="143"/>
      <c r="BV2" s="278"/>
      <c r="BW2" s="143"/>
      <c r="BX2" s="278"/>
      <c r="BY2" s="143"/>
      <c r="BZ2" s="143"/>
      <c r="CA2" s="143"/>
      <c r="CB2" s="279"/>
      <c r="CC2" s="143"/>
      <c r="CD2" s="279"/>
      <c r="CE2" s="143"/>
      <c r="CF2" s="279"/>
      <c r="CG2" s="143"/>
      <c r="CH2" s="279"/>
      <c r="CI2" s="143"/>
      <c r="CJ2" s="143"/>
      <c r="CK2" s="143"/>
      <c r="CL2" s="279"/>
      <c r="CM2" s="143"/>
      <c r="CN2" s="279"/>
      <c r="CO2" s="143"/>
      <c r="CP2" s="279"/>
      <c r="CQ2" s="143"/>
      <c r="CR2" s="279"/>
      <c r="CS2" s="143"/>
      <c r="CT2" s="143"/>
      <c r="CU2" s="143"/>
      <c r="CV2" s="279"/>
      <c r="CW2" s="143"/>
      <c r="CX2" s="279"/>
      <c r="CY2" s="143"/>
      <c r="CZ2" s="279"/>
      <c r="DA2" s="143"/>
      <c r="DB2" s="279"/>
      <c r="DC2" s="280"/>
      <c r="DD2" s="280"/>
      <c r="DE2" s="143"/>
      <c r="DF2" s="143"/>
    </row>
    <row r="3" spans="1:111" s="277" customFormat="1" ht="36" customHeight="1" x14ac:dyDescent="0.15">
      <c r="B3" s="383" t="s">
        <v>323</v>
      </c>
      <c r="C3" s="129" t="s">
        <v>326</v>
      </c>
      <c r="D3" s="129" t="s">
        <v>326</v>
      </c>
      <c r="E3" s="129" t="s">
        <v>327</v>
      </c>
      <c r="F3" s="129" t="s">
        <v>325</v>
      </c>
      <c r="G3" s="129" t="s">
        <v>325</v>
      </c>
      <c r="H3" s="129" t="s">
        <v>325</v>
      </c>
      <c r="I3" s="129" t="s">
        <v>325</v>
      </c>
      <c r="J3" s="129" t="s">
        <v>324</v>
      </c>
      <c r="K3" s="129" t="s">
        <v>324</v>
      </c>
      <c r="L3" s="129" t="s">
        <v>324</v>
      </c>
      <c r="M3" s="129" t="s">
        <v>324</v>
      </c>
      <c r="N3" s="129" t="s">
        <v>325</v>
      </c>
      <c r="O3" s="129" t="s">
        <v>325</v>
      </c>
      <c r="P3" s="129" t="s">
        <v>325</v>
      </c>
      <c r="Q3" s="129" t="s">
        <v>326</v>
      </c>
      <c r="R3" s="129" t="s">
        <v>327</v>
      </c>
      <c r="S3" s="129" t="s">
        <v>327</v>
      </c>
      <c r="T3" s="129" t="s">
        <v>327</v>
      </c>
      <c r="U3" s="129" t="s">
        <v>324</v>
      </c>
      <c r="V3" s="129" t="s">
        <v>324</v>
      </c>
      <c r="W3" s="129" t="s">
        <v>324</v>
      </c>
      <c r="X3" s="129" t="s">
        <v>324</v>
      </c>
      <c r="Y3" s="129" t="s">
        <v>325</v>
      </c>
      <c r="Z3" s="129" t="s">
        <v>325</v>
      </c>
      <c r="AA3" s="129" t="s">
        <v>325</v>
      </c>
      <c r="AB3" s="129" t="s">
        <v>327</v>
      </c>
      <c r="AC3" s="129" t="s">
        <v>327</v>
      </c>
      <c r="AD3" s="129" t="s">
        <v>326</v>
      </c>
      <c r="AE3" s="129" t="s">
        <v>326</v>
      </c>
      <c r="AF3" s="129" t="s">
        <v>324</v>
      </c>
      <c r="AG3" s="129" t="s">
        <v>324</v>
      </c>
      <c r="AH3" s="129" t="s">
        <v>324</v>
      </c>
      <c r="AI3" s="129" t="s">
        <v>324</v>
      </c>
      <c r="AJ3" s="396"/>
      <c r="AK3" s="394"/>
      <c r="AL3" s="320"/>
      <c r="AM3" s="316"/>
      <c r="AN3" s="316"/>
      <c r="AO3" s="316"/>
      <c r="AP3" s="316"/>
      <c r="AQ3" s="313"/>
      <c r="AR3" s="313"/>
      <c r="AS3" s="313"/>
      <c r="AT3" s="313"/>
      <c r="AU3" s="316"/>
      <c r="AV3" s="316"/>
      <c r="AW3" s="316"/>
      <c r="AX3" s="418"/>
      <c r="AY3" s="320"/>
      <c r="AZ3" s="320"/>
      <c r="BA3" s="320"/>
      <c r="BB3" s="313"/>
      <c r="BC3" s="313"/>
      <c r="BD3" s="313"/>
      <c r="BE3" s="313"/>
      <c r="BF3" s="316"/>
      <c r="BG3" s="316"/>
      <c r="BH3" s="316"/>
      <c r="BI3" s="320"/>
      <c r="BJ3" s="320"/>
      <c r="BK3" s="418"/>
      <c r="BL3" s="418"/>
      <c r="BM3" s="313"/>
      <c r="BN3" s="313"/>
      <c r="BO3" s="313"/>
      <c r="BP3" s="313"/>
      <c r="BQ3" s="143"/>
      <c r="BR3" s="278"/>
      <c r="BS3" s="143"/>
      <c r="BT3" s="278"/>
      <c r="BU3" s="143"/>
      <c r="BV3" s="278"/>
      <c r="BW3" s="143"/>
      <c r="BX3" s="278"/>
      <c r="BY3" s="143"/>
      <c r="BZ3" s="143"/>
      <c r="CA3" s="143"/>
      <c r="CB3" s="279"/>
      <c r="CC3" s="143"/>
      <c r="CD3" s="279"/>
      <c r="CE3" s="143"/>
      <c r="CF3" s="279"/>
      <c r="CG3" s="143"/>
      <c r="CH3" s="279"/>
      <c r="CI3" s="143"/>
      <c r="CJ3" s="143"/>
      <c r="CK3" s="143"/>
      <c r="CL3" s="279"/>
      <c r="CM3" s="143"/>
      <c r="CN3" s="279"/>
      <c r="CO3" s="143"/>
      <c r="CP3" s="279"/>
      <c r="CQ3" s="143"/>
      <c r="CR3" s="279"/>
      <c r="CS3" s="143"/>
      <c r="CT3" s="143"/>
      <c r="CU3" s="143"/>
      <c r="CV3" s="279"/>
      <c r="CW3" s="143"/>
      <c r="CX3" s="279"/>
      <c r="CY3" s="143"/>
      <c r="CZ3" s="279"/>
      <c r="DA3" s="143"/>
      <c r="DB3" s="279"/>
      <c r="DC3" s="280"/>
      <c r="DD3" s="280"/>
      <c r="DE3" s="143"/>
      <c r="DF3" s="143"/>
    </row>
    <row r="4" spans="1:111" s="277" customFormat="1" ht="17.25" customHeight="1" x14ac:dyDescent="0.15">
      <c r="B4" s="309"/>
      <c r="C4" s="310">
        <v>4</v>
      </c>
      <c r="D4" s="310">
        <v>4</v>
      </c>
      <c r="E4" s="310">
        <v>3</v>
      </c>
      <c r="F4" s="310">
        <v>2</v>
      </c>
      <c r="G4" s="310">
        <v>2</v>
      </c>
      <c r="H4" s="310">
        <v>2</v>
      </c>
      <c r="I4" s="310">
        <v>2</v>
      </c>
      <c r="J4" s="310">
        <v>1</v>
      </c>
      <c r="K4" s="310">
        <v>1</v>
      </c>
      <c r="L4" s="310">
        <v>1</v>
      </c>
      <c r="M4" s="310">
        <v>1</v>
      </c>
      <c r="N4" s="310">
        <v>2</v>
      </c>
      <c r="O4" s="310">
        <v>2</v>
      </c>
      <c r="P4" s="310">
        <v>2</v>
      </c>
      <c r="Q4" s="310">
        <v>4</v>
      </c>
      <c r="R4" s="310">
        <v>3</v>
      </c>
      <c r="S4" s="310">
        <v>3</v>
      </c>
      <c r="T4" s="310">
        <v>3</v>
      </c>
      <c r="U4" s="310">
        <v>1</v>
      </c>
      <c r="V4" s="310">
        <v>1</v>
      </c>
      <c r="W4" s="310">
        <v>1</v>
      </c>
      <c r="X4" s="310">
        <v>1</v>
      </c>
      <c r="Y4" s="310">
        <v>2</v>
      </c>
      <c r="Z4" s="310">
        <v>2</v>
      </c>
      <c r="AA4" s="310">
        <v>2</v>
      </c>
      <c r="AB4" s="310">
        <v>3</v>
      </c>
      <c r="AC4" s="311">
        <v>3</v>
      </c>
      <c r="AD4" s="310">
        <v>4</v>
      </c>
      <c r="AE4" s="310">
        <v>4</v>
      </c>
      <c r="AF4" s="310">
        <v>1</v>
      </c>
      <c r="AG4" s="310">
        <v>1</v>
      </c>
      <c r="AH4" s="310">
        <v>1</v>
      </c>
      <c r="AI4" s="310">
        <v>1</v>
      </c>
      <c r="AJ4" s="397"/>
      <c r="AK4" s="394"/>
      <c r="AL4" s="320"/>
      <c r="AM4" s="316"/>
      <c r="AN4" s="316"/>
      <c r="AO4" s="316"/>
      <c r="AP4" s="316"/>
      <c r="AQ4" s="313"/>
      <c r="AR4" s="313"/>
      <c r="AS4" s="313"/>
      <c r="AT4" s="313"/>
      <c r="AU4" s="316"/>
      <c r="AV4" s="316"/>
      <c r="AW4" s="316"/>
      <c r="AX4" s="418"/>
      <c r="AY4" s="320"/>
      <c r="AZ4" s="320"/>
      <c r="BA4" s="320"/>
      <c r="BB4" s="313"/>
      <c r="BC4" s="313"/>
      <c r="BD4" s="313"/>
      <c r="BE4" s="313"/>
      <c r="BF4" s="316"/>
      <c r="BG4" s="316"/>
      <c r="BH4" s="316"/>
      <c r="BI4" s="320"/>
      <c r="BJ4" s="320"/>
      <c r="BK4" s="418"/>
      <c r="BL4" s="418"/>
      <c r="BM4" s="313"/>
      <c r="BN4" s="313"/>
      <c r="BO4" s="313"/>
      <c r="BP4" s="313"/>
      <c r="BQ4" s="143"/>
      <c r="BR4" s="278"/>
      <c r="BS4" s="143"/>
      <c r="BT4" s="278"/>
      <c r="BU4" s="143"/>
      <c r="BV4" s="278"/>
      <c r="BW4" s="143"/>
      <c r="BX4" s="278"/>
      <c r="BY4" s="143"/>
      <c r="BZ4" s="143"/>
      <c r="CA4" s="143"/>
      <c r="CB4" s="279"/>
      <c r="CC4" s="143"/>
      <c r="CD4" s="279"/>
      <c r="CE4" s="143"/>
      <c r="CF4" s="279"/>
      <c r="CG4" s="143"/>
      <c r="CH4" s="279"/>
      <c r="CI4" s="143">
        <v>4</v>
      </c>
      <c r="CJ4" s="143">
        <v>34</v>
      </c>
      <c r="CK4" s="143">
        <f>CI4*CJ4</f>
        <v>136</v>
      </c>
      <c r="CL4" s="279"/>
      <c r="CM4" s="143"/>
      <c r="CN4" s="279"/>
      <c r="CO4" s="143"/>
      <c r="CP4" s="279"/>
      <c r="CQ4" s="143"/>
      <c r="CR4" s="279"/>
      <c r="CS4" s="143"/>
      <c r="CT4" s="143"/>
      <c r="CU4" s="143"/>
      <c r="CV4" s="279"/>
      <c r="CW4" s="143"/>
      <c r="CX4" s="279"/>
      <c r="CY4" s="143"/>
      <c r="CZ4" s="279"/>
      <c r="DA4" s="143"/>
      <c r="DB4" s="279"/>
      <c r="DC4" s="280"/>
      <c r="DD4" s="280"/>
      <c r="DE4" s="143"/>
      <c r="DF4" s="143"/>
    </row>
    <row r="5" spans="1:111" s="277" customFormat="1" ht="43.5" customHeight="1" x14ac:dyDescent="0.15">
      <c r="B5" s="383" t="s">
        <v>328</v>
      </c>
      <c r="C5" s="130" t="s">
        <v>369</v>
      </c>
      <c r="D5" s="130" t="s">
        <v>287</v>
      </c>
      <c r="E5" s="130" t="s">
        <v>280</v>
      </c>
      <c r="F5" s="130" t="s">
        <v>329</v>
      </c>
      <c r="G5" s="130" t="s">
        <v>279</v>
      </c>
      <c r="H5" s="130" t="s">
        <v>276</v>
      </c>
      <c r="I5" s="130" t="s">
        <v>278</v>
      </c>
      <c r="J5" s="130" t="s">
        <v>273</v>
      </c>
      <c r="K5" s="130" t="s">
        <v>272</v>
      </c>
      <c r="L5" s="130" t="s">
        <v>274</v>
      </c>
      <c r="M5" s="130" t="s">
        <v>275</v>
      </c>
      <c r="N5" s="130" t="s">
        <v>278</v>
      </c>
      <c r="O5" s="130" t="s">
        <v>276</v>
      </c>
      <c r="P5" s="130" t="s">
        <v>279</v>
      </c>
      <c r="Q5" s="130" t="s">
        <v>284</v>
      </c>
      <c r="R5" s="130" t="s">
        <v>280</v>
      </c>
      <c r="S5" s="130" t="s">
        <v>283</v>
      </c>
      <c r="T5" s="130" t="s">
        <v>330</v>
      </c>
      <c r="U5" s="130" t="s">
        <v>274</v>
      </c>
      <c r="V5" s="130" t="s">
        <v>272</v>
      </c>
      <c r="W5" s="130" t="s">
        <v>273</v>
      </c>
      <c r="X5" s="130" t="s">
        <v>275</v>
      </c>
      <c r="Y5" s="130" t="s">
        <v>329</v>
      </c>
      <c r="Z5" s="130" t="s">
        <v>278</v>
      </c>
      <c r="AA5" s="130" t="s">
        <v>279</v>
      </c>
      <c r="AB5" s="130" t="s">
        <v>280</v>
      </c>
      <c r="AC5" s="130" t="s">
        <v>280</v>
      </c>
      <c r="AD5" s="130" t="s">
        <v>369</v>
      </c>
      <c r="AE5" s="130" t="s">
        <v>284</v>
      </c>
      <c r="AF5" s="130" t="s">
        <v>272</v>
      </c>
      <c r="AG5" s="130" t="s">
        <v>274</v>
      </c>
      <c r="AH5" s="130" t="s">
        <v>273</v>
      </c>
      <c r="AI5" s="130" t="s">
        <v>275</v>
      </c>
      <c r="AJ5" s="398"/>
      <c r="AK5" s="399"/>
      <c r="AL5" s="321"/>
      <c r="AM5" s="317"/>
      <c r="AN5" s="317"/>
      <c r="AO5" s="317"/>
      <c r="AP5" s="317"/>
      <c r="AQ5" s="314"/>
      <c r="AR5" s="314"/>
      <c r="AS5" s="314"/>
      <c r="AT5" s="314"/>
      <c r="AU5" s="317"/>
      <c r="AV5" s="317"/>
      <c r="AW5" s="317"/>
      <c r="AX5" s="419"/>
      <c r="AY5" s="321"/>
      <c r="AZ5" s="321"/>
      <c r="BA5" s="321"/>
      <c r="BB5" s="314"/>
      <c r="BC5" s="314"/>
      <c r="BD5" s="314"/>
      <c r="BE5" s="314"/>
      <c r="BF5" s="317"/>
      <c r="BG5" s="319"/>
      <c r="BH5" s="319"/>
      <c r="BI5" s="321"/>
      <c r="BJ5" s="321"/>
      <c r="BK5" s="419"/>
      <c r="BL5" s="419"/>
      <c r="BM5" s="314"/>
      <c r="BN5" s="314"/>
      <c r="BO5" s="314"/>
      <c r="BP5" s="314"/>
      <c r="BQ5" s="143"/>
      <c r="BR5" s="278"/>
      <c r="BS5" s="143"/>
      <c r="BT5" s="278"/>
      <c r="BU5" s="143"/>
      <c r="BV5" s="278"/>
      <c r="BW5" s="143"/>
      <c r="BX5" s="278"/>
      <c r="BY5" s="143"/>
      <c r="BZ5" s="143"/>
      <c r="CA5" s="143"/>
      <c r="CB5" s="279"/>
      <c r="CC5" s="143"/>
      <c r="CD5" s="279"/>
      <c r="CE5" s="143"/>
      <c r="CF5" s="279"/>
      <c r="CG5" s="143"/>
      <c r="CH5" s="279"/>
      <c r="CI5" s="143"/>
      <c r="CJ5" s="143"/>
      <c r="CK5" s="143"/>
      <c r="CL5" s="279"/>
      <c r="CM5" s="143"/>
      <c r="CN5" s="279"/>
      <c r="CO5" s="143"/>
      <c r="CP5" s="279"/>
      <c r="CQ5" s="143"/>
      <c r="CR5" s="279"/>
      <c r="CS5" s="143"/>
      <c r="CT5" s="143"/>
      <c r="CU5" s="143"/>
      <c r="CV5" s="279"/>
      <c r="CW5" s="143"/>
      <c r="CX5" s="279"/>
      <c r="CY5" s="143"/>
      <c r="CZ5" s="279"/>
      <c r="DA5" s="143"/>
      <c r="DB5" s="279"/>
      <c r="DC5" s="280"/>
      <c r="DD5" s="280"/>
      <c r="DE5" s="143"/>
      <c r="DF5" s="143"/>
    </row>
    <row r="6" spans="1:111" s="277" customFormat="1" ht="15" customHeight="1" x14ac:dyDescent="0.15">
      <c r="B6" s="309"/>
      <c r="C6" s="310">
        <v>42</v>
      </c>
      <c r="D6" s="310">
        <v>44</v>
      </c>
      <c r="E6" s="310">
        <v>31</v>
      </c>
      <c r="F6" s="310">
        <v>22</v>
      </c>
      <c r="G6" s="312">
        <v>24</v>
      </c>
      <c r="H6" s="310">
        <v>21</v>
      </c>
      <c r="I6" s="310">
        <v>23</v>
      </c>
      <c r="J6" s="310">
        <v>12</v>
      </c>
      <c r="K6" s="310">
        <v>11</v>
      </c>
      <c r="L6" s="310">
        <v>13</v>
      </c>
      <c r="M6" s="310">
        <v>14</v>
      </c>
      <c r="N6" s="310">
        <v>23</v>
      </c>
      <c r="O6" s="310">
        <v>21</v>
      </c>
      <c r="P6" s="310">
        <v>24</v>
      </c>
      <c r="Q6" s="310">
        <v>41</v>
      </c>
      <c r="R6" s="310">
        <v>31</v>
      </c>
      <c r="S6" s="310">
        <v>34</v>
      </c>
      <c r="T6" s="310">
        <v>33</v>
      </c>
      <c r="U6" s="310">
        <v>13</v>
      </c>
      <c r="V6" s="310">
        <v>11</v>
      </c>
      <c r="W6" s="310">
        <v>12</v>
      </c>
      <c r="X6" s="310">
        <v>14</v>
      </c>
      <c r="Y6" s="310">
        <v>22</v>
      </c>
      <c r="Z6" s="310">
        <v>23</v>
      </c>
      <c r="AA6" s="310">
        <v>24</v>
      </c>
      <c r="AB6" s="310">
        <v>31</v>
      </c>
      <c r="AC6" s="311">
        <v>31</v>
      </c>
      <c r="AD6" s="310">
        <v>42</v>
      </c>
      <c r="AE6" s="310">
        <v>41</v>
      </c>
      <c r="AF6" s="310">
        <v>11</v>
      </c>
      <c r="AG6" s="310">
        <v>13</v>
      </c>
      <c r="AH6" s="310">
        <v>12</v>
      </c>
      <c r="AI6" s="310">
        <v>14</v>
      </c>
      <c r="AJ6" s="397"/>
      <c r="AK6" s="394"/>
      <c r="AL6" s="320"/>
      <c r="AM6" s="316"/>
      <c r="AN6" s="316"/>
      <c r="AO6" s="316"/>
      <c r="AP6" s="316"/>
      <c r="AQ6" s="313"/>
      <c r="AR6" s="313"/>
      <c r="AS6" s="313"/>
      <c r="AT6" s="313"/>
      <c r="AU6" s="316"/>
      <c r="AV6" s="316"/>
      <c r="AW6" s="316"/>
      <c r="AX6" s="418"/>
      <c r="AY6" s="320"/>
      <c r="AZ6" s="320"/>
      <c r="BA6" s="320"/>
      <c r="BB6" s="313"/>
      <c r="BC6" s="313"/>
      <c r="BD6" s="313"/>
      <c r="BE6" s="313"/>
      <c r="BF6" s="316"/>
      <c r="BG6" s="316"/>
      <c r="BH6" s="316"/>
      <c r="BI6" s="320"/>
      <c r="BJ6" s="320"/>
      <c r="BK6" s="418"/>
      <c r="BL6" s="418"/>
      <c r="BM6" s="313"/>
      <c r="BN6" s="313"/>
      <c r="BO6" s="313"/>
      <c r="BP6" s="313"/>
      <c r="BQ6" s="143"/>
      <c r="BR6" s="278"/>
      <c r="BS6" s="143"/>
      <c r="BT6" s="278"/>
      <c r="BU6" s="143"/>
      <c r="BV6" s="278"/>
      <c r="BW6" s="143"/>
      <c r="BX6" s="278"/>
      <c r="BY6" s="143"/>
      <c r="BZ6" s="143"/>
      <c r="CA6" s="143"/>
      <c r="CB6" s="279"/>
      <c r="CC6" s="143" t="s">
        <v>0</v>
      </c>
      <c r="CD6" s="279" t="s">
        <v>2</v>
      </c>
      <c r="CE6" s="143" t="s">
        <v>1</v>
      </c>
      <c r="CF6" s="279" t="s">
        <v>346</v>
      </c>
      <c r="CG6" s="143"/>
      <c r="CH6" s="279"/>
      <c r="CI6" s="143"/>
      <c r="CJ6" s="143"/>
      <c r="CK6" s="143"/>
      <c r="CL6" s="279"/>
      <c r="CM6" s="143"/>
      <c r="CN6" s="279"/>
      <c r="CO6" s="143"/>
      <c r="CP6" s="279"/>
      <c r="CQ6" s="143"/>
      <c r="CR6" s="279"/>
      <c r="CS6" s="143"/>
      <c r="CT6" s="143"/>
      <c r="CU6" s="143"/>
      <c r="CV6" s="279"/>
      <c r="CW6" s="143"/>
      <c r="CX6" s="279"/>
      <c r="CY6" s="143"/>
      <c r="CZ6" s="279"/>
      <c r="DA6" s="143"/>
      <c r="DB6" s="279"/>
      <c r="DC6" s="280"/>
      <c r="DD6" s="280"/>
      <c r="DE6" s="143"/>
      <c r="DF6" s="143"/>
    </row>
    <row r="7" spans="1:111" s="277" customFormat="1" ht="43.5" customHeight="1" thickBot="1" x14ac:dyDescent="0.2">
      <c r="B7" s="383" t="s">
        <v>331</v>
      </c>
      <c r="C7" s="129" t="s">
        <v>357</v>
      </c>
      <c r="D7" s="129" t="s">
        <v>370</v>
      </c>
      <c r="E7" s="129" t="s">
        <v>372</v>
      </c>
      <c r="F7" s="129" t="s">
        <v>374</v>
      </c>
      <c r="G7" s="129" t="s">
        <v>375</v>
      </c>
      <c r="H7" s="129" t="s">
        <v>377</v>
      </c>
      <c r="I7" s="129" t="s">
        <v>378</v>
      </c>
      <c r="J7" s="129" t="s">
        <v>381</v>
      </c>
      <c r="K7" s="129" t="s">
        <v>382</v>
      </c>
      <c r="L7" s="129" t="s">
        <v>383</v>
      </c>
      <c r="M7" s="129" t="s">
        <v>384</v>
      </c>
      <c r="N7" s="129" t="s">
        <v>386</v>
      </c>
      <c r="O7" s="129" t="s">
        <v>387</v>
      </c>
      <c r="P7" s="129" t="s">
        <v>388</v>
      </c>
      <c r="Q7" s="129" t="s">
        <v>390</v>
      </c>
      <c r="R7" s="129" t="s">
        <v>392</v>
      </c>
      <c r="S7" s="129" t="s">
        <v>393</v>
      </c>
      <c r="T7" s="129" t="s">
        <v>394</v>
      </c>
      <c r="U7" s="129" t="s">
        <v>396</v>
      </c>
      <c r="V7" s="129" t="s">
        <v>397</v>
      </c>
      <c r="W7" s="129" t="s">
        <v>398</v>
      </c>
      <c r="X7" s="129" t="s">
        <v>399</v>
      </c>
      <c r="Y7" s="129" t="s">
        <v>401</v>
      </c>
      <c r="Z7" s="129" t="s">
        <v>402</v>
      </c>
      <c r="AA7" s="129" t="s">
        <v>403</v>
      </c>
      <c r="AB7" s="129" t="s">
        <v>405</v>
      </c>
      <c r="AC7" s="129" t="s">
        <v>407</v>
      </c>
      <c r="AD7" s="129" t="s">
        <v>409</v>
      </c>
      <c r="AE7" s="129" t="s">
        <v>410</v>
      </c>
      <c r="AF7" s="129" t="s">
        <v>412</v>
      </c>
      <c r="AG7" s="129" t="s">
        <v>413</v>
      </c>
      <c r="AH7" s="129" t="s">
        <v>414</v>
      </c>
      <c r="AI7" s="129" t="s">
        <v>415</v>
      </c>
      <c r="AJ7" s="400">
        <v>4</v>
      </c>
      <c r="AK7" s="401">
        <v>4</v>
      </c>
      <c r="AL7" s="385">
        <v>3</v>
      </c>
      <c r="AM7" s="386">
        <v>2</v>
      </c>
      <c r="AN7" s="386">
        <v>2</v>
      </c>
      <c r="AO7" s="386">
        <v>2</v>
      </c>
      <c r="AP7" s="386">
        <v>2</v>
      </c>
      <c r="AQ7" s="384">
        <v>1</v>
      </c>
      <c r="AR7" s="384">
        <v>1</v>
      </c>
      <c r="AS7" s="384">
        <v>1</v>
      </c>
      <c r="AT7" s="384">
        <v>1</v>
      </c>
      <c r="AU7" s="386">
        <v>2</v>
      </c>
      <c r="AV7" s="386">
        <v>2</v>
      </c>
      <c r="AW7" s="386">
        <v>2</v>
      </c>
      <c r="AX7" s="401">
        <v>4</v>
      </c>
      <c r="AY7" s="385">
        <v>3</v>
      </c>
      <c r="AZ7" s="385">
        <v>3</v>
      </c>
      <c r="BA7" s="385">
        <v>3</v>
      </c>
      <c r="BB7" s="384">
        <v>1</v>
      </c>
      <c r="BC7" s="384">
        <v>1</v>
      </c>
      <c r="BD7" s="384">
        <v>1</v>
      </c>
      <c r="BE7" s="384">
        <v>1</v>
      </c>
      <c r="BF7" s="386">
        <v>2</v>
      </c>
      <c r="BG7" s="386">
        <v>2</v>
      </c>
      <c r="BH7" s="386">
        <v>2</v>
      </c>
      <c r="BI7" s="385">
        <v>3</v>
      </c>
      <c r="BJ7" s="391">
        <v>3</v>
      </c>
      <c r="BK7" s="401">
        <v>4</v>
      </c>
      <c r="BL7" s="401">
        <v>4</v>
      </c>
      <c r="BM7" s="384">
        <v>1</v>
      </c>
      <c r="BN7" s="384">
        <v>1</v>
      </c>
      <c r="BO7" s="384">
        <v>1</v>
      </c>
      <c r="BP7" s="384">
        <v>1</v>
      </c>
      <c r="BQ7" s="281" t="s">
        <v>340</v>
      </c>
      <c r="BR7" s="278"/>
      <c r="BS7" s="143"/>
      <c r="BT7" s="278"/>
      <c r="BU7" s="143"/>
      <c r="BV7" s="278"/>
      <c r="BW7" s="143"/>
      <c r="BX7" s="278"/>
      <c r="BY7" s="143"/>
      <c r="BZ7" s="143"/>
      <c r="CA7" s="143"/>
      <c r="CB7" s="12">
        <v>16</v>
      </c>
      <c r="CC7" s="357">
        <f>$CB7*0.5</f>
        <v>8</v>
      </c>
      <c r="CD7" s="357">
        <f>$CB7*0.6</f>
        <v>9.6</v>
      </c>
      <c r="CE7" s="357">
        <f>$CB7*0.85</f>
        <v>13.6</v>
      </c>
      <c r="CF7" s="282"/>
      <c r="CG7" s="143"/>
      <c r="CH7" s="279"/>
      <c r="CI7" s="143"/>
      <c r="CJ7" s="143"/>
      <c r="CK7" s="143"/>
      <c r="CL7" s="279"/>
      <c r="CM7" s="143"/>
      <c r="CN7" s="279"/>
      <c r="CO7" s="143"/>
      <c r="CP7" s="279"/>
      <c r="CQ7" s="143"/>
      <c r="CR7" s="279"/>
      <c r="CS7" s="143"/>
      <c r="CT7" s="143"/>
      <c r="CU7" s="143"/>
      <c r="CV7" s="279"/>
      <c r="CW7" s="143"/>
      <c r="CX7" s="279"/>
      <c r="CY7" s="143"/>
      <c r="CZ7" s="279"/>
      <c r="DA7" s="143"/>
      <c r="DB7" s="279"/>
      <c r="DC7" s="280"/>
      <c r="DD7" s="280"/>
      <c r="DE7" s="143"/>
      <c r="DF7" s="143"/>
    </row>
    <row r="8" spans="1:111" s="277" customFormat="1" ht="15.75" customHeight="1" x14ac:dyDescent="0.15">
      <c r="A8" s="283"/>
      <c r="B8" s="383" t="s">
        <v>332</v>
      </c>
      <c r="C8" s="129" t="s">
        <v>1</v>
      </c>
      <c r="D8" s="129" t="s">
        <v>46</v>
      </c>
      <c r="E8" s="129" t="s">
        <v>46</v>
      </c>
      <c r="F8" s="129" t="s">
        <v>1</v>
      </c>
      <c r="G8" s="129" t="s">
        <v>46</v>
      </c>
      <c r="H8" s="129" t="s">
        <v>4</v>
      </c>
      <c r="I8" s="129" t="s">
        <v>46</v>
      </c>
      <c r="J8" s="129" t="s">
        <v>1</v>
      </c>
      <c r="K8" s="129" t="s">
        <v>1</v>
      </c>
      <c r="L8" s="129" t="s">
        <v>2</v>
      </c>
      <c r="M8" s="129" t="s">
        <v>46</v>
      </c>
      <c r="N8" s="129" t="s">
        <v>46</v>
      </c>
      <c r="O8" s="129" t="s">
        <v>1</v>
      </c>
      <c r="P8" s="129" t="s">
        <v>46</v>
      </c>
      <c r="Q8" s="129" t="s">
        <v>0</v>
      </c>
      <c r="R8" s="129" t="s">
        <v>2</v>
      </c>
      <c r="S8" s="129" t="s">
        <v>46</v>
      </c>
      <c r="T8" s="129" t="s">
        <v>4</v>
      </c>
      <c r="U8" s="129" t="s">
        <v>0</v>
      </c>
      <c r="V8" s="129" t="s">
        <v>4</v>
      </c>
      <c r="W8" s="129" t="s">
        <v>1</v>
      </c>
      <c r="X8" s="129" t="s">
        <v>46</v>
      </c>
      <c r="Y8" s="129" t="s">
        <v>1</v>
      </c>
      <c r="Z8" s="132" t="s">
        <v>0</v>
      </c>
      <c r="AA8" s="132" t="s">
        <v>46</v>
      </c>
      <c r="AB8" s="132" t="s">
        <v>1</v>
      </c>
      <c r="AC8" s="132" t="s">
        <v>46</v>
      </c>
      <c r="AD8" s="132" t="s">
        <v>4</v>
      </c>
      <c r="AE8" s="132" t="s">
        <v>46</v>
      </c>
      <c r="AF8" s="132" t="s">
        <v>2</v>
      </c>
      <c r="AG8" s="132" t="s">
        <v>0</v>
      </c>
      <c r="AH8" s="132" t="s">
        <v>1</v>
      </c>
      <c r="AI8" s="132" t="s">
        <v>46</v>
      </c>
      <c r="AJ8" s="402">
        <v>42</v>
      </c>
      <c r="AK8" s="403">
        <v>44</v>
      </c>
      <c r="AL8" s="322">
        <v>31</v>
      </c>
      <c r="AM8" s="318">
        <v>22</v>
      </c>
      <c r="AN8" s="388">
        <v>24</v>
      </c>
      <c r="AO8" s="318">
        <v>21</v>
      </c>
      <c r="AP8" s="318">
        <v>23</v>
      </c>
      <c r="AQ8" s="315">
        <v>12</v>
      </c>
      <c r="AR8" s="315">
        <v>11</v>
      </c>
      <c r="AS8" s="315">
        <v>13</v>
      </c>
      <c r="AT8" s="315">
        <v>14</v>
      </c>
      <c r="AU8" s="318">
        <v>23</v>
      </c>
      <c r="AV8" s="318">
        <v>21</v>
      </c>
      <c r="AW8" s="318">
        <v>24</v>
      </c>
      <c r="AX8" s="403">
        <v>41</v>
      </c>
      <c r="AY8" s="322">
        <v>31</v>
      </c>
      <c r="AZ8" s="322">
        <v>34</v>
      </c>
      <c r="BA8" s="322">
        <v>33</v>
      </c>
      <c r="BB8" s="315">
        <v>13</v>
      </c>
      <c r="BC8" s="315">
        <v>11</v>
      </c>
      <c r="BD8" s="315">
        <v>12</v>
      </c>
      <c r="BE8" s="315">
        <v>14</v>
      </c>
      <c r="BF8" s="318">
        <v>22</v>
      </c>
      <c r="BG8" s="318">
        <v>23</v>
      </c>
      <c r="BH8" s="318">
        <v>24</v>
      </c>
      <c r="BI8" s="322">
        <v>31</v>
      </c>
      <c r="BJ8" s="392">
        <v>31</v>
      </c>
      <c r="BK8" s="403">
        <v>42</v>
      </c>
      <c r="BL8" s="403">
        <v>41</v>
      </c>
      <c r="BM8" s="315">
        <v>11</v>
      </c>
      <c r="BN8" s="315">
        <v>13</v>
      </c>
      <c r="BO8" s="315">
        <v>12</v>
      </c>
      <c r="BP8" s="315">
        <v>14</v>
      </c>
      <c r="BQ8" s="323">
        <v>1</v>
      </c>
      <c r="BR8" s="284"/>
      <c r="BS8" s="144">
        <v>1</v>
      </c>
      <c r="BT8" s="284"/>
      <c r="BU8" s="144">
        <v>1</v>
      </c>
      <c r="BV8" s="284"/>
      <c r="BW8" s="144">
        <v>1</v>
      </c>
      <c r="BX8" s="284"/>
      <c r="BY8" s="144">
        <v>1</v>
      </c>
      <c r="BZ8" s="155"/>
      <c r="CA8" s="146">
        <v>2</v>
      </c>
      <c r="CB8" s="285"/>
      <c r="CC8" s="147">
        <v>2</v>
      </c>
      <c r="CD8" s="285"/>
      <c r="CE8" s="147">
        <v>2</v>
      </c>
      <c r="CF8" s="285"/>
      <c r="CG8" s="147">
        <v>2</v>
      </c>
      <c r="CH8" s="285"/>
      <c r="CI8" s="147">
        <v>2</v>
      </c>
      <c r="CJ8" s="160"/>
      <c r="CK8" s="148">
        <v>3</v>
      </c>
      <c r="CL8" s="286"/>
      <c r="CM8" s="149">
        <v>3</v>
      </c>
      <c r="CN8" s="286"/>
      <c r="CO8" s="149">
        <v>3</v>
      </c>
      <c r="CP8" s="286"/>
      <c r="CQ8" s="149">
        <v>3</v>
      </c>
      <c r="CR8" s="286"/>
      <c r="CS8" s="149">
        <v>3</v>
      </c>
      <c r="CT8" s="181"/>
      <c r="CU8" s="150">
        <v>4</v>
      </c>
      <c r="CV8" s="287"/>
      <c r="CW8" s="151">
        <v>4</v>
      </c>
      <c r="CX8" s="287"/>
      <c r="CY8" s="151">
        <v>4</v>
      </c>
      <c r="CZ8" s="287"/>
      <c r="DA8" s="151">
        <v>4</v>
      </c>
      <c r="DB8" s="287"/>
      <c r="DC8" s="151">
        <v>4</v>
      </c>
      <c r="DD8" s="152"/>
      <c r="DE8" s="182"/>
      <c r="DF8" s="153"/>
    </row>
    <row r="9" spans="1:111" s="6" customFormat="1" ht="12.75" thickBot="1" x14ac:dyDescent="0.25">
      <c r="A9" s="5" t="s">
        <v>5</v>
      </c>
      <c r="B9" s="288" t="s">
        <v>6</v>
      </c>
      <c r="C9" s="341" t="s">
        <v>290</v>
      </c>
      <c r="D9" s="341" t="s">
        <v>291</v>
      </c>
      <c r="E9" s="341" t="s">
        <v>292</v>
      </c>
      <c r="F9" s="341" t="s">
        <v>293</v>
      </c>
      <c r="G9" s="341" t="s">
        <v>294</v>
      </c>
      <c r="H9" s="341" t="s">
        <v>295</v>
      </c>
      <c r="I9" s="341" t="s">
        <v>296</v>
      </c>
      <c r="J9" s="341" t="s">
        <v>297</v>
      </c>
      <c r="K9" s="341" t="s">
        <v>298</v>
      </c>
      <c r="L9" s="341" t="s">
        <v>299</v>
      </c>
      <c r="M9" s="341" t="s">
        <v>300</v>
      </c>
      <c r="N9" s="341" t="s">
        <v>301</v>
      </c>
      <c r="O9" s="341" t="s">
        <v>302</v>
      </c>
      <c r="P9" s="341" t="s">
        <v>303</v>
      </c>
      <c r="Q9" s="341" t="s">
        <v>304</v>
      </c>
      <c r="R9" s="341" t="s">
        <v>305</v>
      </c>
      <c r="S9" s="341" t="s">
        <v>306</v>
      </c>
      <c r="T9" s="341" t="s">
        <v>307</v>
      </c>
      <c r="U9" s="341" t="s">
        <v>308</v>
      </c>
      <c r="V9" s="341" t="s">
        <v>309</v>
      </c>
      <c r="W9" s="341" t="s">
        <v>310</v>
      </c>
      <c r="X9" s="341" t="s">
        <v>311</v>
      </c>
      <c r="Y9" s="341" t="s">
        <v>312</v>
      </c>
      <c r="Z9" s="341" t="s">
        <v>313</v>
      </c>
      <c r="AA9" s="341" t="s">
        <v>314</v>
      </c>
      <c r="AB9" s="341" t="s">
        <v>315</v>
      </c>
      <c r="AC9" s="341" t="s">
        <v>316</v>
      </c>
      <c r="AD9" s="341" t="s">
        <v>317</v>
      </c>
      <c r="AE9" s="341" t="s">
        <v>318</v>
      </c>
      <c r="AF9" s="341" t="s">
        <v>319</v>
      </c>
      <c r="AG9" s="341" t="s">
        <v>320</v>
      </c>
      <c r="AH9" s="341" t="s">
        <v>321</v>
      </c>
      <c r="AI9" s="341" t="s">
        <v>358</v>
      </c>
      <c r="AJ9" s="404" t="s">
        <v>290</v>
      </c>
      <c r="AK9" s="404" t="s">
        <v>291</v>
      </c>
      <c r="AL9" s="348" t="s">
        <v>292</v>
      </c>
      <c r="AM9" s="349" t="s">
        <v>293</v>
      </c>
      <c r="AN9" s="349" t="s">
        <v>294</v>
      </c>
      <c r="AO9" s="349" t="s">
        <v>295</v>
      </c>
      <c r="AP9" s="349" t="s">
        <v>296</v>
      </c>
      <c r="AQ9" s="347" t="s">
        <v>297</v>
      </c>
      <c r="AR9" s="347" t="s">
        <v>298</v>
      </c>
      <c r="AS9" s="347" t="s">
        <v>299</v>
      </c>
      <c r="AT9" s="347" t="s">
        <v>300</v>
      </c>
      <c r="AU9" s="349" t="s">
        <v>301</v>
      </c>
      <c r="AV9" s="349" t="s">
        <v>302</v>
      </c>
      <c r="AW9" s="349" t="s">
        <v>303</v>
      </c>
      <c r="AX9" s="404" t="s">
        <v>304</v>
      </c>
      <c r="AY9" s="348" t="s">
        <v>305</v>
      </c>
      <c r="AZ9" s="348" t="s">
        <v>306</v>
      </c>
      <c r="BA9" s="348" t="s">
        <v>307</v>
      </c>
      <c r="BB9" s="347" t="s">
        <v>308</v>
      </c>
      <c r="BC9" s="347" t="s">
        <v>309</v>
      </c>
      <c r="BD9" s="347" t="s">
        <v>310</v>
      </c>
      <c r="BE9" s="347" t="s">
        <v>311</v>
      </c>
      <c r="BF9" s="349" t="s">
        <v>312</v>
      </c>
      <c r="BG9" s="349" t="s">
        <v>313</v>
      </c>
      <c r="BH9" s="349" t="s">
        <v>314</v>
      </c>
      <c r="BI9" s="348" t="s">
        <v>315</v>
      </c>
      <c r="BJ9" s="348" t="s">
        <v>316</v>
      </c>
      <c r="BK9" s="404" t="s">
        <v>317</v>
      </c>
      <c r="BL9" s="404" t="s">
        <v>318</v>
      </c>
      <c r="BM9" s="347" t="s">
        <v>319</v>
      </c>
      <c r="BN9" s="347" t="s">
        <v>320</v>
      </c>
      <c r="BO9" s="347" t="s">
        <v>321</v>
      </c>
      <c r="BP9" s="347" t="s">
        <v>358</v>
      </c>
      <c r="BQ9" s="324">
        <v>11</v>
      </c>
      <c r="BR9" s="168"/>
      <c r="BS9" s="191">
        <v>12</v>
      </c>
      <c r="BT9" s="168"/>
      <c r="BU9" s="191">
        <v>13</v>
      </c>
      <c r="BV9" s="168"/>
      <c r="BW9" s="191">
        <v>14</v>
      </c>
      <c r="BX9" s="168"/>
      <c r="BY9" s="191">
        <v>1</v>
      </c>
      <c r="BZ9" s="192" t="s">
        <v>341</v>
      </c>
      <c r="CA9" s="193">
        <v>21</v>
      </c>
      <c r="CB9" s="169"/>
      <c r="CC9" s="194">
        <v>22</v>
      </c>
      <c r="CD9" s="169"/>
      <c r="CE9" s="194">
        <v>23</v>
      </c>
      <c r="CF9" s="169"/>
      <c r="CG9" s="194">
        <v>24</v>
      </c>
      <c r="CH9" s="169"/>
      <c r="CI9" s="194">
        <v>2</v>
      </c>
      <c r="CJ9" s="195" t="s">
        <v>342</v>
      </c>
      <c r="CK9" s="196">
        <v>31</v>
      </c>
      <c r="CL9" s="170"/>
      <c r="CM9" s="197">
        <v>32</v>
      </c>
      <c r="CN9" s="170"/>
      <c r="CO9" s="197">
        <v>33</v>
      </c>
      <c r="CP9" s="170"/>
      <c r="CQ9" s="197">
        <v>34</v>
      </c>
      <c r="CR9" s="170"/>
      <c r="CS9" s="197">
        <v>3</v>
      </c>
      <c r="CT9" s="198" t="s">
        <v>343</v>
      </c>
      <c r="CU9" s="199">
        <v>41</v>
      </c>
      <c r="CV9" s="183"/>
      <c r="CW9" s="200">
        <v>42</v>
      </c>
      <c r="CX9" s="183"/>
      <c r="CY9" s="200">
        <v>43</v>
      </c>
      <c r="CZ9" s="183"/>
      <c r="DA9" s="200">
        <v>44</v>
      </c>
      <c r="DB9" s="183"/>
      <c r="DC9" s="200">
        <v>4</v>
      </c>
      <c r="DD9" s="201" t="s">
        <v>344</v>
      </c>
      <c r="DE9" s="202" t="s">
        <v>55</v>
      </c>
      <c r="DF9" s="203" t="s">
        <v>345</v>
      </c>
    </row>
    <row r="10" spans="1:111" x14ac:dyDescent="0.25">
      <c r="A10" s="156">
        <f>Datos!C13</f>
        <v>1</v>
      </c>
      <c r="B10" s="339" t="str">
        <f>Datos!D13</f>
        <v>Rodrigo Asca Dias</v>
      </c>
      <c r="C10" s="342" t="str">
        <f>IF(Mat!C7=0,"",Mat!C7)</f>
        <v>A</v>
      </c>
      <c r="D10" s="343" t="str">
        <f>IF(Mat!D7=0,"",Mat!D7)</f>
        <v>Adecuada</v>
      </c>
      <c r="E10" s="343" t="str">
        <f>IF(Mat!E7=0,"",Mat!E7)</f>
        <v>Adecuada</v>
      </c>
      <c r="F10" s="343" t="str">
        <f>IF(Mat!F7=0,"",Mat!F7)</f>
        <v>A</v>
      </c>
      <c r="G10" s="343" t="str">
        <f>IF(Mat!G7=0,"",Mat!G7)</f>
        <v>Adecuada</v>
      </c>
      <c r="H10" s="343" t="str">
        <f>IF(Mat!H7=0,"",Mat!H7)</f>
        <v>D</v>
      </c>
      <c r="I10" s="343" t="str">
        <f>IF(Mat!I7=0,"",Mat!I7)</f>
        <v>Adecuada</v>
      </c>
      <c r="J10" s="343" t="str">
        <f>IF(Mat!J7=0,"",Mat!J7)</f>
        <v>A</v>
      </c>
      <c r="K10" s="343" t="str">
        <f>IF(Mat!K7=0,"",Mat!K7)</f>
        <v>A</v>
      </c>
      <c r="L10" s="343" t="str">
        <f>IF(Mat!L7=0,"",Mat!L7)</f>
        <v>B</v>
      </c>
      <c r="M10" s="343" t="str">
        <f>IF(Mat!M7=0,"",Mat!M7)</f>
        <v>Adecuada</v>
      </c>
      <c r="N10" s="343" t="str">
        <f>IF(Mat!N7=0,"",Mat!N7)</f>
        <v>Adecuada</v>
      </c>
      <c r="O10" s="343" t="str">
        <f>IF(Mat!O7=0,"",Mat!O7)</f>
        <v>A</v>
      </c>
      <c r="P10" s="343" t="str">
        <f>IF(Mat!P7=0,"",Mat!P7)</f>
        <v>Adecuada</v>
      </c>
      <c r="Q10" s="343" t="str">
        <f>IF(Mat!Q7=0,"",Mat!Q7)</f>
        <v>C</v>
      </c>
      <c r="R10" s="343" t="str">
        <f>IF(Mat!R7=0,"",Mat!R7)</f>
        <v>B</v>
      </c>
      <c r="S10" s="343" t="str">
        <f>IF(Mat!S7=0,"",Mat!S7)</f>
        <v>Adecuada</v>
      </c>
      <c r="T10" s="343" t="str">
        <f>IF(Mat!T7=0,"",Mat!T7)</f>
        <v>D</v>
      </c>
      <c r="U10" s="343" t="str">
        <f>IF(Mat!U7=0,"",Mat!U7)</f>
        <v>C</v>
      </c>
      <c r="V10" s="343" t="str">
        <f>IF(Mat!V7=0,"",Mat!V7)</f>
        <v>D</v>
      </c>
      <c r="W10" s="343" t="str">
        <f>IF(Mat!W7=0,"",Mat!W7)</f>
        <v>A</v>
      </c>
      <c r="X10" s="343" t="str">
        <f>IF(Mat!X7=0,"",Mat!X7)</f>
        <v>Adecuada</v>
      </c>
      <c r="Y10" s="343" t="str">
        <f>IF(Mat!Y7=0,"",Mat!Y7)</f>
        <v>A</v>
      </c>
      <c r="Z10" s="343" t="str">
        <f>IF(Mat!Z7=0,"",Mat!Z7)</f>
        <v>C</v>
      </c>
      <c r="AA10" s="343" t="str">
        <f>IF(Mat!AA7=0,"",Mat!AA7)</f>
        <v>Adecuada</v>
      </c>
      <c r="AB10" s="343" t="str">
        <f>IF(Mat!AB7=0,"",Mat!AB7)</f>
        <v>A</v>
      </c>
      <c r="AC10" s="343" t="str">
        <f>IF(Mat!AC7=0,"",Mat!AC7)</f>
        <v>Adecuada</v>
      </c>
      <c r="AD10" s="343" t="str">
        <f>IF(Mat!AD7=0,"",Mat!AD7)</f>
        <v>D</v>
      </c>
      <c r="AE10" s="343" t="str">
        <f>IF(Mat!AE7=0,"",Mat!AE7)</f>
        <v>Adecuada</v>
      </c>
      <c r="AF10" s="343" t="str">
        <f>IF(Mat!AF7=0,"",Mat!AF7)</f>
        <v>B</v>
      </c>
      <c r="AG10" s="343" t="str">
        <f>IF(Mat!AG7=0,"",Mat!AG7)</f>
        <v>C</v>
      </c>
      <c r="AH10" s="343" t="str">
        <f>IF(Mat!AH7=0,"",Mat!AH7)</f>
        <v>A</v>
      </c>
      <c r="AI10" s="343" t="str">
        <f>IF(Mat!AI7=0,"",Mat!AI7)</f>
        <v>Adecuada</v>
      </c>
      <c r="AJ10" s="405">
        <f>IF($A10=0,"",IF(C10=C$8,4,0))</f>
        <v>4</v>
      </c>
      <c r="AK10" s="406">
        <f>IF($A10=0,"",IF(D10="Adecuada",4,IF(D10="Parcial",2,IF(D10="Inadecuada",1,0))))</f>
        <v>4</v>
      </c>
      <c r="AL10" s="232">
        <f>IF($A10=0,"",IF(E10="Adecuada",4,IF(E10="Parcial",2,IF(E10="Inadecuada",1,0))))</f>
        <v>4</v>
      </c>
      <c r="AM10" s="231">
        <f t="shared" ref="AM10:BO10" si="0">IF($A10=0,"",IF(F10=F$8,4,0))</f>
        <v>4</v>
      </c>
      <c r="AN10" s="231">
        <f>IF($A10=0,"",IF(G10="Adecuada",4,IF(G10="Parcial",2,IF(G10="Inadecuada",1,0))))</f>
        <v>4</v>
      </c>
      <c r="AO10" s="231">
        <f t="shared" si="0"/>
        <v>4</v>
      </c>
      <c r="AP10" s="231">
        <f>IF($A10=0,"",IF(I10="Adecuada",4,IF(I10="Parcial",2,IF(I10="Inadecuada",1,0))))</f>
        <v>4</v>
      </c>
      <c r="AQ10" s="154">
        <f t="shared" si="0"/>
        <v>4</v>
      </c>
      <c r="AR10" s="154">
        <f t="shared" si="0"/>
        <v>4</v>
      </c>
      <c r="AS10" s="154">
        <f t="shared" si="0"/>
        <v>4</v>
      </c>
      <c r="AT10" s="154">
        <f>IF($A10=0,"",IF(M10="Adecuada",4,IF(M10="Parcial",2,IF(M10="Inadecuada",1,0))))</f>
        <v>4</v>
      </c>
      <c r="AU10" s="231">
        <f>IF($A10=0,"",IF(N10="Adecuada",4,IF(N10="Parcial",2,IF(N10="Inadecuada",1,0))))</f>
        <v>4</v>
      </c>
      <c r="AV10" s="231">
        <f t="shared" si="0"/>
        <v>4</v>
      </c>
      <c r="AW10" s="231">
        <f>IF($A10=0,"",IF(P10="Adecuada",4,IF(P10="Parcial",2,IF(P10="Inadecuada",1,0))))</f>
        <v>4</v>
      </c>
      <c r="AX10" s="406">
        <f t="shared" si="0"/>
        <v>4</v>
      </c>
      <c r="AY10" s="232">
        <f t="shared" si="0"/>
        <v>4</v>
      </c>
      <c r="AZ10" s="232">
        <f>IF($A10=0,"",IF(S10="Adecuada",4,IF(S10="Parcial",2,IF(S10="Inadecuada",1,0))))</f>
        <v>4</v>
      </c>
      <c r="BA10" s="232">
        <f t="shared" si="0"/>
        <v>4</v>
      </c>
      <c r="BB10" s="154">
        <f t="shared" si="0"/>
        <v>4</v>
      </c>
      <c r="BC10" s="154">
        <f t="shared" si="0"/>
        <v>4</v>
      </c>
      <c r="BD10" s="154">
        <f t="shared" si="0"/>
        <v>4</v>
      </c>
      <c r="BE10" s="154">
        <f>IF($A10=0,"",IF(X10="Adecuada",4,IF(X10="Parcial",2,IF(X10="Inadecuada",1,0))))</f>
        <v>4</v>
      </c>
      <c r="BF10" s="231">
        <f t="shared" si="0"/>
        <v>4</v>
      </c>
      <c r="BG10" s="218">
        <f t="shared" si="0"/>
        <v>4</v>
      </c>
      <c r="BH10" s="218">
        <f>IF($A10=0,"",IF(AA10="Adecuada",4,IF(AA10="Parcial",2,IF(AA10="Inadecuada",1,0))))</f>
        <v>4</v>
      </c>
      <c r="BI10" s="232">
        <f t="shared" si="0"/>
        <v>4</v>
      </c>
      <c r="BJ10" s="232">
        <f>IF($A10=0,"",IF(AC10="Adecuada",4,IF(AC10="Parcial",2,IF(AC10="Inadecuada",1,0))))</f>
        <v>4</v>
      </c>
      <c r="BK10" s="406">
        <f t="shared" si="0"/>
        <v>4</v>
      </c>
      <c r="BL10" s="406">
        <f>IF($A10=0,"",IF(AE10="Adecuada",4,IF(AE10="Parcial",2,IF(AE10="Inadecuada",1,0))))</f>
        <v>4</v>
      </c>
      <c r="BM10" s="154">
        <f t="shared" si="0"/>
        <v>4</v>
      </c>
      <c r="BN10" s="154">
        <f t="shared" si="0"/>
        <v>4</v>
      </c>
      <c r="BO10" s="154">
        <f t="shared" si="0"/>
        <v>4</v>
      </c>
      <c r="BP10" s="154">
        <f>IF($A10=0,"",IF(AI10="Adecuada",4,IF(AI10="Parcial",2,IF(AI10="Inadecuada",1,0))))</f>
        <v>4</v>
      </c>
      <c r="BQ10" s="325">
        <f>AR10+BC10+BM10</f>
        <v>12</v>
      </c>
      <c r="BR10" s="164">
        <f>IF($A10=0,"",IF(BQ10&lt;=6,1,IF(BQ10&lt;=8,2,IF(BQ10&lt;=10,3,4))))</f>
        <v>4</v>
      </c>
      <c r="BS10" s="204">
        <f>AQ10+BD10+BO10</f>
        <v>12</v>
      </c>
      <c r="BT10" s="164">
        <f>IF($A10=0,"",IF(BS10&lt;=6,1,IF(BS10&lt;=8,2,IF(BS10&lt;=10,3,4))))</f>
        <v>4</v>
      </c>
      <c r="BU10" s="204">
        <f>AS10+BB10+BN10</f>
        <v>12</v>
      </c>
      <c r="BV10" s="164">
        <f>IF($A10=0,"",IF(BU10&lt;=6,1,IF(BU10&lt;=8,2,IF(BU10&lt;=10,3,4))))</f>
        <v>4</v>
      </c>
      <c r="BW10" s="204">
        <f>AT10+BE10+BP10</f>
        <v>12</v>
      </c>
      <c r="BX10" s="164">
        <f>IF($A10=0,"",IF(BW10&lt;=6,1,IF(BW10&lt;=8,2,IF(BW10&lt;=10,3,4))))</f>
        <v>4</v>
      </c>
      <c r="BY10" s="204">
        <f>IF(E10=0,"",(BQ10+BS10+BU10+BW10))</f>
        <v>48</v>
      </c>
      <c r="BZ10" s="205">
        <f>IF($A10=0,"",IF(BY10&lt;=24,1,IF(BY10&lt;=29,2,IF(BY10&lt;=41,3,4))))</f>
        <v>4</v>
      </c>
      <c r="CA10" s="206">
        <f>AO10+AV10</f>
        <v>8</v>
      </c>
      <c r="CB10" s="165">
        <f>IF($A10=0,"",IF(CA10&lt;=4,1,IF(CA10&lt;=5,2,IF(CA10&lt;=7,3,4))))</f>
        <v>4</v>
      </c>
      <c r="CC10" s="207">
        <f>AM10+BF10</f>
        <v>8</v>
      </c>
      <c r="CD10" s="165">
        <f>IF($A10=0,"",IF(CC10&lt;=4,1,IF(CC10&lt;=5,2,IF(CC10&lt;=7,3,4))))</f>
        <v>4</v>
      </c>
      <c r="CE10" s="207">
        <f>AP10+AU10+BG10</f>
        <v>12</v>
      </c>
      <c r="CF10" s="165">
        <f>IF($A10=0,"",IF(CE10&lt;=6,1,IF(CE10&lt;=8,2,IF(CE10&lt;=10,3,4))))</f>
        <v>4</v>
      </c>
      <c r="CG10" s="207">
        <f>AN10+AW10+BH10</f>
        <v>12</v>
      </c>
      <c r="CH10" s="165">
        <f>IF($A10=0,"",IF(CG10&lt;=6,1,IF(CG10&lt;=8,2,IF(CG10&lt;=10,3,4))))</f>
        <v>4</v>
      </c>
      <c r="CI10" s="207">
        <f>IF($A10=0,"",(CA10+CC10+CE10+CG10))</f>
        <v>40</v>
      </c>
      <c r="CJ10" s="208">
        <f>IF($A10=0,"",IF(CI10&lt;=20,1,IF(CI10&lt;=24,2,IF(CI10&lt;=34,3,4))))</f>
        <v>4</v>
      </c>
      <c r="CK10" s="209">
        <f>AL10+AY10+BI10+BJ10</f>
        <v>16</v>
      </c>
      <c r="CL10" s="166">
        <f>IF($A10=0,"",IF(CK10&lt;=8,1,IF(CK10&lt;=10,2,IF(CK10&lt;=14,3,4))))</f>
        <v>4</v>
      </c>
      <c r="CM10" s="210"/>
      <c r="CN10" s="166"/>
      <c r="CO10" s="210">
        <f>BA10</f>
        <v>4</v>
      </c>
      <c r="CP10" s="166">
        <f>IF($A10=0,"",IF(CO10&lt;=1,1,IF(CO10&lt;=2,2,3)))</f>
        <v>3</v>
      </c>
      <c r="CQ10" s="210">
        <f>AZ10</f>
        <v>4</v>
      </c>
      <c r="CR10" s="166">
        <f>IF($A10=0,"",IF(CQ10&lt;=1,1,IF(CQ10&lt;=2,2,3)))</f>
        <v>3</v>
      </c>
      <c r="CS10" s="210">
        <f>IF($A10=0,"",(CK10+CM10+CO10+CQ10))</f>
        <v>24</v>
      </c>
      <c r="CT10" s="211">
        <f>IF($A10=0,"",IF(CS10&lt;=12,1,IF(CS10&lt;=15,2,IF(CS10&lt;=21,3,4))))</f>
        <v>4</v>
      </c>
      <c r="CU10" s="212">
        <f>AX10+BL10</f>
        <v>8</v>
      </c>
      <c r="CV10" s="167">
        <f>IF($A10=0,"",IF(CU10&lt;=4,1,IF(CU10&lt;=5,2,IF(CU10&lt;=7,3,4))))</f>
        <v>4</v>
      </c>
      <c r="CW10" s="213">
        <f>AJ10+BK10</f>
        <v>8</v>
      </c>
      <c r="CX10" s="167">
        <f>IF($A10=0,"",IF(CW10&lt;=4,1,IF(CW10&lt;=5,2,IF(CW10&lt;=7,3,4))))</f>
        <v>4</v>
      </c>
      <c r="CY10" s="213"/>
      <c r="CZ10" s="167"/>
      <c r="DA10" s="213">
        <f>AK10</f>
        <v>4</v>
      </c>
      <c r="DB10" s="167">
        <f>IF($A10=0,"",IF(DA10&lt;=1,1,IF(DA10&lt;=2,2,3)))</f>
        <v>3</v>
      </c>
      <c r="DC10" s="213">
        <f>IF($A10=0,"",(CU10+CW10+CY10+DA10))</f>
        <v>20</v>
      </c>
      <c r="DD10" s="214">
        <f>IF($A10=0,"",IF(DC10&lt;=10,1,IF(DC10&lt;=13,2,IF(DC10&lt;=17,3,4))))</f>
        <v>4</v>
      </c>
      <c r="DE10" s="215">
        <f>BZ10+CJ10+CT10+DD10</f>
        <v>16</v>
      </c>
      <c r="DF10" s="216">
        <f>IF($A10=0,"",IF(DE10&lt;=6,1,IF(DE10&lt;=10,2,IF(DE10&lt;=14,3,4))))</f>
        <v>4</v>
      </c>
      <c r="DG10">
        <f>BY10+CI10+CS10+DC10</f>
        <v>132</v>
      </c>
    </row>
    <row r="11" spans="1:111" x14ac:dyDescent="0.25">
      <c r="A11" s="156">
        <f>Datos!C14</f>
        <v>2</v>
      </c>
      <c r="B11" s="339">
        <f>Datos!D14</f>
        <v>0</v>
      </c>
      <c r="C11" s="344" t="str">
        <f>IF(Mat!C8=0,"",Mat!C8)</f>
        <v>C</v>
      </c>
      <c r="D11" s="335" t="str">
        <f>IF(Mat!D8=0,"",Mat!D8)</f>
        <v>Parcial</v>
      </c>
      <c r="E11" s="335" t="str">
        <f>IF(Mat!E8=0,"",Mat!E8)</f>
        <v>Adecuada</v>
      </c>
      <c r="F11" s="335" t="str">
        <f>IF(Mat!F8=0,"",Mat!F8)</f>
        <v>C</v>
      </c>
      <c r="G11" s="335" t="str">
        <f>IF(Mat!G8=0,"",Mat!G8)</f>
        <v>Adecuada</v>
      </c>
      <c r="H11" s="335" t="str">
        <f>IF(Mat!H8=0,"",Mat!H8)</f>
        <v>C</v>
      </c>
      <c r="I11" s="335" t="str">
        <f>IF(Mat!I8=0,"",Mat!I8)</f>
        <v>Adecuada</v>
      </c>
      <c r="J11" s="335" t="str">
        <f>IF(Mat!J8=0,"",Mat!J8)</f>
        <v>A</v>
      </c>
      <c r="K11" s="335" t="str">
        <f>IF(Mat!K8=0,"",Mat!K8)</f>
        <v>B</v>
      </c>
      <c r="L11" s="335" t="str">
        <f>IF(Mat!L8=0,"",Mat!L8)</f>
        <v>B</v>
      </c>
      <c r="M11" s="335" t="str">
        <f>IF(Mat!M8=0,"",Mat!M8)</f>
        <v>Inadecuada</v>
      </c>
      <c r="N11" s="335" t="str">
        <f>IF(Mat!N8=0,"",Mat!N8)</f>
        <v>Inadecuada</v>
      </c>
      <c r="O11" s="335" t="str">
        <f>IF(Mat!O8=0,"",Mat!O8)</f>
        <v>A</v>
      </c>
      <c r="P11" s="335" t="str">
        <f>IF(Mat!P8=0,"",Mat!P8)</f>
        <v>Adecuada</v>
      </c>
      <c r="Q11" s="335" t="str">
        <f>IF(Mat!Q8=0,"",Mat!Q8)</f>
        <v>D</v>
      </c>
      <c r="R11" s="335" t="str">
        <f>IF(Mat!R8=0,"",Mat!R8)</f>
        <v>B</v>
      </c>
      <c r="S11" s="335" t="str">
        <f>IF(Mat!S8=0,"",Mat!S8)</f>
        <v>Inadecuada</v>
      </c>
      <c r="T11" s="335" t="str">
        <f>IF(Mat!T8=0,"",Mat!T8)</f>
        <v>B</v>
      </c>
      <c r="U11" s="335" t="str">
        <f>IF(Mat!U8=0,"",Mat!U8)</f>
        <v>D</v>
      </c>
      <c r="V11" s="335" t="str">
        <f>IF(Mat!V8=0,"",Mat!V8)</f>
        <v>D</v>
      </c>
      <c r="W11" s="335" t="str">
        <f>IF(Mat!W8=0,"",Mat!W8)</f>
        <v>C</v>
      </c>
      <c r="X11" s="335" t="str">
        <f>IF(Mat!X8=0,"",Mat!X8)</f>
        <v>Adecuada</v>
      </c>
      <c r="Y11" s="335" t="str">
        <f>IF(Mat!Y8=0,"",Mat!Y8)</f>
        <v>A</v>
      </c>
      <c r="Z11" s="335" t="str">
        <f>IF(Mat!Z8=0,"",Mat!Z8)</f>
        <v>A</v>
      </c>
      <c r="AA11" s="335" t="str">
        <f>IF(Mat!AA8=0,"",Mat!AA8)</f>
        <v>Parcial</v>
      </c>
      <c r="AB11" s="335" t="str">
        <f>IF(Mat!AB8=0,"",Mat!AB8)</f>
        <v>D</v>
      </c>
      <c r="AC11" s="335" t="str">
        <f>IF(Mat!AC8=0,"",Mat!AC8)</f>
        <v>Inadecuada</v>
      </c>
      <c r="AD11" s="335" t="str">
        <f>IF(Mat!AD8=0,"",Mat!AD8)</f>
        <v>A</v>
      </c>
      <c r="AE11" s="335" t="str">
        <f>IF(Mat!AE8=0,"",Mat!AE8)</f>
        <v>Adecuada</v>
      </c>
      <c r="AF11" s="335" t="str">
        <f>IF(Mat!AF8=0,"",Mat!AF8)</f>
        <v>B</v>
      </c>
      <c r="AG11" s="335" t="str">
        <f>IF(Mat!AG8=0,"",Mat!AG8)</f>
        <v>B</v>
      </c>
      <c r="AH11" s="335" t="str">
        <f>IF(Mat!AH8=0,"",Mat!AH8)</f>
        <v>B</v>
      </c>
      <c r="AI11" s="335" t="str">
        <f>IF(Mat!AI8=0,"",Mat!AI8)</f>
        <v>Adecuada</v>
      </c>
      <c r="AJ11" s="405">
        <f t="shared" ref="AJ11:AJ49" si="1">IF($A11=0,"",IF(C11=C$8,4,0))</f>
        <v>0</v>
      </c>
      <c r="AK11" s="406">
        <f t="shared" ref="AK11:AK49" si="2">IF($A11=0,"",IF(D11="Adecuada",4,IF(D11="Parcial",2,IF(D11="Inadecuada",1,0))))</f>
        <v>2</v>
      </c>
      <c r="AL11" s="232">
        <f t="shared" ref="AL11:AL49" si="3">IF($A11=0,"",IF(E11="Adecuada",4,IF(E11="Parcial",2,IF(E11="Inadecuada",1,0))))</f>
        <v>4</v>
      </c>
      <c r="AM11" s="231">
        <f t="shared" ref="AM11:AM49" si="4">IF($A11=0,"",IF(F11=F$8,4,0))</f>
        <v>0</v>
      </c>
      <c r="AN11" s="231">
        <f t="shared" ref="AN11:AN49" si="5">IF($A11=0,"",IF(G11="Adecuada",4,IF(G11="Parcial",2,IF(G11="Inadecuada",1,0))))</f>
        <v>4</v>
      </c>
      <c r="AO11" s="231">
        <f t="shared" ref="AO11:AO49" si="6">IF($A11=0,"",IF(H11=H$8,4,0))</f>
        <v>0</v>
      </c>
      <c r="AP11" s="231">
        <f t="shared" ref="AP11:AP49" si="7">IF($A11=0,"",IF(I11="Adecuada",4,IF(I11="Parcial",2,IF(I11="Inadecuada",1,0))))</f>
        <v>4</v>
      </c>
      <c r="AQ11" s="154">
        <f t="shared" ref="AQ11:AQ49" si="8">IF($A11=0,"",IF(J11=J$8,4,0))</f>
        <v>4</v>
      </c>
      <c r="AR11" s="154">
        <f t="shared" ref="AR11:AR49" si="9">IF($A11=0,"",IF(K11=K$8,4,0))</f>
        <v>0</v>
      </c>
      <c r="AS11" s="154">
        <f t="shared" ref="AS11:AS49" si="10">IF($A11=0,"",IF(L11=L$8,4,0))</f>
        <v>4</v>
      </c>
      <c r="AT11" s="154">
        <f t="shared" ref="AT11:AT49" si="11">IF($A11=0,"",IF(M11="Adecuada",4,IF(M11="Parcial",2,IF(M11="Inadecuada",1,0))))</f>
        <v>1</v>
      </c>
      <c r="AU11" s="231">
        <f t="shared" ref="AU11:AU49" si="12">IF($A11=0,"",IF(N11="Adecuada",4,IF(N11="Parcial",2,IF(N11="Inadecuada",1,0))))</f>
        <v>1</v>
      </c>
      <c r="AV11" s="231">
        <f t="shared" ref="AV11:AV49" si="13">IF($A11=0,"",IF(O11=O$8,4,0))</f>
        <v>4</v>
      </c>
      <c r="AW11" s="231">
        <f t="shared" ref="AW11:AW49" si="14">IF($A11=0,"",IF(P11="Adecuada",4,IF(P11="Parcial",2,IF(P11="Inadecuada",1,0))))</f>
        <v>4</v>
      </c>
      <c r="AX11" s="406">
        <f t="shared" ref="AX11:AX49" si="15">IF($A11=0,"",IF(Q11=Q$8,4,0))</f>
        <v>0</v>
      </c>
      <c r="AY11" s="232">
        <f t="shared" ref="AY11:AY49" si="16">IF($A11=0,"",IF(R11=R$8,4,0))</f>
        <v>4</v>
      </c>
      <c r="AZ11" s="232">
        <f t="shared" ref="AZ11:AZ49" si="17">IF($A11=0,"",IF(S11="Adecuada",4,IF(S11="Parcial",2,IF(S11="Inadecuada",1,0))))</f>
        <v>1</v>
      </c>
      <c r="BA11" s="232">
        <f t="shared" ref="BA11:BA49" si="18">IF($A11=0,"",IF(T11=T$8,4,0))</f>
        <v>0</v>
      </c>
      <c r="BB11" s="154">
        <f t="shared" ref="BB11:BB49" si="19">IF($A11=0,"",IF(U11=U$8,4,0))</f>
        <v>0</v>
      </c>
      <c r="BC11" s="154">
        <f t="shared" ref="BC11:BC49" si="20">IF($A11=0,"",IF(V11=V$8,4,0))</f>
        <v>4</v>
      </c>
      <c r="BD11" s="154">
        <f t="shared" ref="BD11:BD49" si="21">IF($A11=0,"",IF(W11=W$8,4,0))</f>
        <v>0</v>
      </c>
      <c r="BE11" s="154">
        <f t="shared" ref="BE11:BE49" si="22">IF($A11=0,"",IF(X11="Adecuada",4,IF(X11="Parcial",2,IF(X11="Inadecuada",1,0))))</f>
        <v>4</v>
      </c>
      <c r="BF11" s="231">
        <f t="shared" ref="BF11:BF49" si="23">IF($A11=0,"",IF(Y11=Y$8,4,0))</f>
        <v>4</v>
      </c>
      <c r="BG11" s="218">
        <f t="shared" ref="BG11:BG49" si="24">IF($A11=0,"",IF(Z11=Z$8,4,0))</f>
        <v>0</v>
      </c>
      <c r="BH11" s="218">
        <f t="shared" ref="BH11:BH49" si="25">IF($A11=0,"",IF(AA11="Adecuada",4,IF(AA11="Parcial",2,IF(AA11="Inadecuada",1,0))))</f>
        <v>2</v>
      </c>
      <c r="BI11" s="232">
        <f t="shared" ref="BI11:BI49" si="26">IF($A11=0,"",IF(AB11=AB$8,4,0))</f>
        <v>0</v>
      </c>
      <c r="BJ11" s="232">
        <f t="shared" ref="BJ11:BJ49" si="27">IF($A11=0,"",IF(AC11="Adecuada",4,IF(AC11="Parcial",2,IF(AC11="Inadecuada",1,0))))</f>
        <v>1</v>
      </c>
      <c r="BK11" s="406">
        <f t="shared" ref="BK11:BK49" si="28">IF($A11=0,"",IF(AD11=AD$8,4,0))</f>
        <v>0</v>
      </c>
      <c r="BL11" s="406">
        <f t="shared" ref="BL11:BL49" si="29">IF($A11=0,"",IF(AE11="Adecuada",4,IF(AE11="Parcial",2,IF(AE11="Inadecuada",1,0))))</f>
        <v>4</v>
      </c>
      <c r="BM11" s="154">
        <f t="shared" ref="BM11:BM49" si="30">IF($A11=0,"",IF(AF11=AF$8,4,0))</f>
        <v>4</v>
      </c>
      <c r="BN11" s="154">
        <f t="shared" ref="BN11:BN49" si="31">IF($A11=0,"",IF(AG11=AG$8,4,0))</f>
        <v>0</v>
      </c>
      <c r="BO11" s="154">
        <f t="shared" ref="BO11:BO49" si="32">IF($A11=0,"",IF(AH11=AH$8,4,0))</f>
        <v>0</v>
      </c>
      <c r="BP11" s="154">
        <f t="shared" ref="BP11:BP49" si="33">IF($A11=0,"",IF(AI11="Adecuada",4,IF(AI11="Parcial",2,IF(AI11="Inadecuada",1,0))))</f>
        <v>4</v>
      </c>
      <c r="BQ11" s="325">
        <f t="shared" ref="BQ11:BQ49" si="34">AR11+BC11+BM11</f>
        <v>8</v>
      </c>
      <c r="BR11" s="164">
        <f t="shared" ref="BR11:BR49" si="35">IF($A11=0,"",IF(BQ11&lt;=6,1,IF(BQ11&lt;=8,2,IF(BQ11&lt;=10,3,4))))</f>
        <v>2</v>
      </c>
      <c r="BS11" s="204">
        <f t="shared" ref="BS11:BS49" si="36">AQ11+BD11+BO11</f>
        <v>4</v>
      </c>
      <c r="BT11" s="164">
        <f t="shared" ref="BT11:BT49" si="37">IF($A11=0,"",IF(BS11&lt;=6,1,IF(BS11&lt;=8,2,IF(BS11&lt;=10,3,4))))</f>
        <v>1</v>
      </c>
      <c r="BU11" s="204">
        <f t="shared" ref="BU11:BU49" si="38">AS11+BB11+BN11</f>
        <v>4</v>
      </c>
      <c r="BV11" s="164">
        <f t="shared" ref="BV11:BV49" si="39">IF($A11=0,"",IF(BU11&lt;=6,1,IF(BU11&lt;=8,2,IF(BU11&lt;=10,3,4))))</f>
        <v>1</v>
      </c>
      <c r="BW11" s="204">
        <f t="shared" ref="BW11:BW49" si="40">AT11+BE11+BP11</f>
        <v>9</v>
      </c>
      <c r="BX11" s="164">
        <f t="shared" ref="BX11:BX49" si="41">IF($A11=0,"",IF(BW11&lt;=6,1,IF(BW11&lt;=8,2,IF(BW11&lt;=10,3,4))))</f>
        <v>3</v>
      </c>
      <c r="BY11" s="204">
        <f t="shared" ref="BY11:BY49" si="42">IF(E11=0,"",(BQ11+BS11+BU11+BW11))</f>
        <v>25</v>
      </c>
      <c r="BZ11" s="205">
        <f t="shared" ref="BZ11:BZ49" si="43">IF($A11=0,"",IF(BY11&lt;=24,1,IF(BY11&lt;=29,2,IF(BY11&lt;=41,3,4))))</f>
        <v>2</v>
      </c>
      <c r="CA11" s="206">
        <f t="shared" ref="CA11:CA49" si="44">AO11+AV11</f>
        <v>4</v>
      </c>
      <c r="CB11" s="165">
        <f t="shared" ref="CB11:CB49" si="45">IF($A11=0,"",IF(CA11&lt;=4,1,IF(CA11&lt;=5,2,IF(CA11&lt;=7,3,4))))</f>
        <v>1</v>
      </c>
      <c r="CC11" s="207">
        <f t="shared" ref="CC11:CC49" si="46">AM11+BF11</f>
        <v>4</v>
      </c>
      <c r="CD11" s="165">
        <f t="shared" ref="CD11:CD49" si="47">IF($A11=0,"",IF(CC11&lt;=4,1,IF(CC11&lt;=5,2,IF(CC11&lt;=7,3,4))))</f>
        <v>1</v>
      </c>
      <c r="CE11" s="207">
        <f t="shared" ref="CE11:CE49" si="48">AP11+AU11+BG11</f>
        <v>5</v>
      </c>
      <c r="CF11" s="165">
        <f t="shared" ref="CF11:CF49" si="49">IF($A11=0,"",IF(CE11&lt;=6,1,IF(CE11&lt;=8,2,IF(CE11&lt;=10,3,4))))</f>
        <v>1</v>
      </c>
      <c r="CG11" s="207">
        <f t="shared" ref="CG11:CG49" si="50">AN11+AW11+BH11</f>
        <v>10</v>
      </c>
      <c r="CH11" s="165">
        <f t="shared" ref="CH11:CH49" si="51">IF($A11=0,"",IF(CG11&lt;=6,1,IF(CG11&lt;=8,2,IF(CG11&lt;=10,3,4))))</f>
        <v>3</v>
      </c>
      <c r="CI11" s="207">
        <f t="shared" ref="CI11:CI49" si="52">IF($A11=0,"",(CA11+CC11+CE11+CG11))</f>
        <v>23</v>
      </c>
      <c r="CJ11" s="208">
        <f t="shared" ref="CJ11:CJ49" si="53">IF($A11=0,"",IF(CI11&lt;=20,1,IF(CI11&lt;=24,2,IF(CI11&lt;=34,3,4))))</f>
        <v>2</v>
      </c>
      <c r="CK11" s="209">
        <f t="shared" ref="CK11:CK49" si="54">AL11+AY11+BI11+BJ11</f>
        <v>9</v>
      </c>
      <c r="CL11" s="166">
        <f t="shared" ref="CL11:CL49" si="55">IF($A11=0,"",IF(CK11&lt;=8,1,IF(CK11&lt;=10,2,IF(CK11&lt;=14,3,4))))</f>
        <v>2</v>
      </c>
      <c r="CM11" s="210"/>
      <c r="CN11" s="166"/>
      <c r="CO11" s="210">
        <f t="shared" ref="CO11:CO49" si="56">BA11</f>
        <v>0</v>
      </c>
      <c r="CP11" s="166">
        <f t="shared" ref="CP11:CP49" si="57">IF($A11=0,"",IF(CO11&lt;=1,1,IF(CO11&lt;=2,2,3)))</f>
        <v>1</v>
      </c>
      <c r="CQ11" s="210">
        <f t="shared" ref="CQ11:CQ49" si="58">AZ11</f>
        <v>1</v>
      </c>
      <c r="CR11" s="166">
        <f t="shared" ref="CR11:CR49" si="59">IF($A11=0,"",IF(CQ11&lt;=1,1,IF(CQ11&lt;=2,2,3)))</f>
        <v>1</v>
      </c>
      <c r="CS11" s="210">
        <f t="shared" ref="CS11:CS49" si="60">IF($A11=0,"",(CK11+CM11+CO11+CQ11))</f>
        <v>10</v>
      </c>
      <c r="CT11" s="211">
        <f t="shared" ref="CT11:CT49" si="61">IF($A11=0,"",IF(CS11&lt;=12,1,IF(CS11&lt;=15,2,IF(CS11&lt;=21,3,4))))</f>
        <v>1</v>
      </c>
      <c r="CU11" s="212">
        <f t="shared" ref="CU11:CU49" si="62">AX11+BL11</f>
        <v>4</v>
      </c>
      <c r="CV11" s="167">
        <f t="shared" ref="CV11:CV49" si="63">IF($A11=0,"",IF(CU11&lt;=4,1,IF(CU11&lt;=5,2,IF(CU11&lt;=7,3,4))))</f>
        <v>1</v>
      </c>
      <c r="CW11" s="213">
        <f t="shared" ref="CW11:CW49" si="64">AJ11+BK11</f>
        <v>0</v>
      </c>
      <c r="CX11" s="167">
        <f t="shared" ref="CX11:CX49" si="65">IF($A11=0,"",IF(CW11&lt;=4,1,IF(CW11&lt;=5,2,IF(CW11&lt;=7,3,4))))</f>
        <v>1</v>
      </c>
      <c r="CY11" s="213"/>
      <c r="CZ11" s="167"/>
      <c r="DA11" s="213">
        <f t="shared" ref="DA11:DA49" si="66">AK11</f>
        <v>2</v>
      </c>
      <c r="DB11" s="167">
        <f t="shared" ref="DB11:DB49" si="67">IF($A11=0,"",IF(DA11&lt;=1,1,IF(DA11&lt;=2,2,3)))</f>
        <v>2</v>
      </c>
      <c r="DC11" s="213">
        <f t="shared" ref="DC11:DC49" si="68">IF($A11=0,"",(CU11+CW11+CY11+DA11))</f>
        <v>6</v>
      </c>
      <c r="DD11" s="214">
        <f t="shared" ref="DD11:DD49" si="69">IF($A11=0,"",IF(DC11&lt;=10,1,IF(DC11&lt;=13,2,IF(DC11&lt;=17,3,4))))</f>
        <v>1</v>
      </c>
      <c r="DE11" s="215">
        <f t="shared" ref="DE11:DE49" si="70">BZ11+CJ11+CT11+DD11</f>
        <v>6</v>
      </c>
      <c r="DF11" s="216">
        <f t="shared" ref="DF11:DF49" si="71">IF($A11=0,"",IF(DE11&lt;=6,1,IF(DE11&lt;=10,2,IF(DE11&lt;=14,3,4))))</f>
        <v>1</v>
      </c>
      <c r="DG11">
        <f t="shared" ref="DG11:DG49" si="72">BY11+CI11+CS11+DC11</f>
        <v>64</v>
      </c>
    </row>
    <row r="12" spans="1:111" x14ac:dyDescent="0.25">
      <c r="A12" s="156">
        <f>Datos!C15</f>
        <v>3</v>
      </c>
      <c r="B12" s="339">
        <f>Datos!D15</f>
        <v>0</v>
      </c>
      <c r="C12" s="344" t="str">
        <f>IF(Mat!C9=0,"",Mat!C9)</f>
        <v>A</v>
      </c>
      <c r="D12" s="335" t="str">
        <f>IF(Mat!D9=0,"",Mat!D9)</f>
        <v>Inadecuada</v>
      </c>
      <c r="E12" s="335" t="str">
        <f>IF(Mat!E9=0,"",Mat!E9)</f>
        <v>Adecuada</v>
      </c>
      <c r="F12" s="335" t="str">
        <f>IF(Mat!F9=0,"",Mat!F9)</f>
        <v>A</v>
      </c>
      <c r="G12" s="335" t="str">
        <f>IF(Mat!G9=0,"",Mat!G9)</f>
        <v>Adecuada</v>
      </c>
      <c r="H12" s="335" t="str">
        <f>IF(Mat!H9=0,"",Mat!H9)</f>
        <v>D</v>
      </c>
      <c r="I12" s="335" t="str">
        <f>IF(Mat!I9=0,"",Mat!I9)</f>
        <v>Adecuada</v>
      </c>
      <c r="J12" s="335" t="str">
        <f>IF(Mat!J9=0,"",Mat!J9)</f>
        <v>A</v>
      </c>
      <c r="K12" s="335" t="str">
        <f>IF(Mat!K9=0,"",Mat!K9)</f>
        <v>A</v>
      </c>
      <c r="L12" s="335" t="str">
        <f>IF(Mat!L9=0,"",Mat!L9)</f>
        <v>B</v>
      </c>
      <c r="M12" s="335" t="str">
        <f>IF(Mat!M9=0,"",Mat!M9)</f>
        <v>Adecuada</v>
      </c>
      <c r="N12" s="335" t="str">
        <f>IF(Mat!N9=0,"",Mat!N9)</f>
        <v>Adecuada</v>
      </c>
      <c r="O12" s="335" t="str">
        <f>IF(Mat!O9=0,"",Mat!O9)</f>
        <v>A</v>
      </c>
      <c r="P12" s="335" t="str">
        <f>IF(Mat!P9=0,"",Mat!P9)</f>
        <v>Adecuada</v>
      </c>
      <c r="Q12" s="335" t="str">
        <f>IF(Mat!Q9=0,"",Mat!Q9)</f>
        <v>C</v>
      </c>
      <c r="R12" s="335" t="str">
        <f>IF(Mat!R9=0,"",Mat!R9)</f>
        <v>B</v>
      </c>
      <c r="S12" s="335" t="str">
        <f>IF(Mat!S9=0,"",Mat!S9)</f>
        <v>Adecuada</v>
      </c>
      <c r="T12" s="335" t="str">
        <f>IF(Mat!T9=0,"",Mat!T9)</f>
        <v>D</v>
      </c>
      <c r="U12" s="335" t="str">
        <f>IF(Mat!U9=0,"",Mat!U9)</f>
        <v>C</v>
      </c>
      <c r="V12" s="335" t="str">
        <f>IF(Mat!V9=0,"",Mat!V9)</f>
        <v>D</v>
      </c>
      <c r="W12" s="335" t="str">
        <f>IF(Mat!W9=0,"",Mat!W9)</f>
        <v>A</v>
      </c>
      <c r="X12" s="335" t="str">
        <f>IF(Mat!X9=0,"",Mat!X9)</f>
        <v>Adecuada</v>
      </c>
      <c r="Y12" s="335" t="str">
        <f>IF(Mat!Y9=0,"",Mat!Y9)</f>
        <v>A</v>
      </c>
      <c r="Z12" s="335" t="str">
        <f>IF(Mat!Z9=0,"",Mat!Z9)</f>
        <v>C</v>
      </c>
      <c r="AA12" s="335" t="str">
        <f>IF(Mat!AA9=0,"",Mat!AA9)</f>
        <v>Adecuada</v>
      </c>
      <c r="AB12" s="335" t="str">
        <f>IF(Mat!AB9=0,"",Mat!AB9)</f>
        <v>A</v>
      </c>
      <c r="AC12" s="335" t="str">
        <f>IF(Mat!AC9=0,"",Mat!AC9)</f>
        <v>Adecuada</v>
      </c>
      <c r="AD12" s="335" t="str">
        <f>IF(Mat!AD9=0,"",Mat!AD9)</f>
        <v>D</v>
      </c>
      <c r="AE12" s="335" t="str">
        <f>IF(Mat!AE9=0,"",Mat!AE9)</f>
        <v>Adecuada</v>
      </c>
      <c r="AF12" s="335" t="str">
        <f>IF(Mat!AF9=0,"",Mat!AF9)</f>
        <v>B</v>
      </c>
      <c r="AG12" s="335" t="str">
        <f>IF(Mat!AG9=0,"",Mat!AG9)</f>
        <v>C</v>
      </c>
      <c r="AH12" s="335" t="str">
        <f>IF(Mat!AH9=0,"",Mat!AH9)</f>
        <v>A</v>
      </c>
      <c r="AI12" s="335" t="str">
        <f>IF(Mat!AI9=0,"",Mat!AI9)</f>
        <v>Adecuada</v>
      </c>
      <c r="AJ12" s="405">
        <f t="shared" si="1"/>
        <v>4</v>
      </c>
      <c r="AK12" s="406">
        <f t="shared" si="2"/>
        <v>1</v>
      </c>
      <c r="AL12" s="232">
        <f t="shared" si="3"/>
        <v>4</v>
      </c>
      <c r="AM12" s="231">
        <f t="shared" si="4"/>
        <v>4</v>
      </c>
      <c r="AN12" s="231">
        <f t="shared" si="5"/>
        <v>4</v>
      </c>
      <c r="AO12" s="231">
        <f t="shared" si="6"/>
        <v>4</v>
      </c>
      <c r="AP12" s="231">
        <f t="shared" si="7"/>
        <v>4</v>
      </c>
      <c r="AQ12" s="154">
        <f t="shared" si="8"/>
        <v>4</v>
      </c>
      <c r="AR12" s="154">
        <f t="shared" si="9"/>
        <v>4</v>
      </c>
      <c r="AS12" s="154">
        <f t="shared" si="10"/>
        <v>4</v>
      </c>
      <c r="AT12" s="154">
        <f t="shared" si="11"/>
        <v>4</v>
      </c>
      <c r="AU12" s="231">
        <f t="shared" si="12"/>
        <v>4</v>
      </c>
      <c r="AV12" s="231">
        <f t="shared" si="13"/>
        <v>4</v>
      </c>
      <c r="AW12" s="231">
        <f t="shared" si="14"/>
        <v>4</v>
      </c>
      <c r="AX12" s="406">
        <f t="shared" si="15"/>
        <v>4</v>
      </c>
      <c r="AY12" s="232">
        <f t="shared" si="16"/>
        <v>4</v>
      </c>
      <c r="AZ12" s="232">
        <f t="shared" si="17"/>
        <v>4</v>
      </c>
      <c r="BA12" s="232">
        <f t="shared" si="18"/>
        <v>4</v>
      </c>
      <c r="BB12" s="154">
        <f t="shared" si="19"/>
        <v>4</v>
      </c>
      <c r="BC12" s="154">
        <f t="shared" si="20"/>
        <v>4</v>
      </c>
      <c r="BD12" s="154">
        <f t="shared" si="21"/>
        <v>4</v>
      </c>
      <c r="BE12" s="154">
        <f t="shared" si="22"/>
        <v>4</v>
      </c>
      <c r="BF12" s="231">
        <f t="shared" si="23"/>
        <v>4</v>
      </c>
      <c r="BG12" s="218">
        <f t="shared" si="24"/>
        <v>4</v>
      </c>
      <c r="BH12" s="218">
        <f t="shared" si="25"/>
        <v>4</v>
      </c>
      <c r="BI12" s="232">
        <f t="shared" si="26"/>
        <v>4</v>
      </c>
      <c r="BJ12" s="232">
        <f t="shared" si="27"/>
        <v>4</v>
      </c>
      <c r="BK12" s="406">
        <f t="shared" si="28"/>
        <v>4</v>
      </c>
      <c r="BL12" s="406">
        <f t="shared" si="29"/>
        <v>4</v>
      </c>
      <c r="BM12" s="154">
        <f t="shared" si="30"/>
        <v>4</v>
      </c>
      <c r="BN12" s="154">
        <f t="shared" si="31"/>
        <v>4</v>
      </c>
      <c r="BO12" s="154">
        <f t="shared" si="32"/>
        <v>4</v>
      </c>
      <c r="BP12" s="154">
        <f t="shared" si="33"/>
        <v>4</v>
      </c>
      <c r="BQ12" s="325">
        <f t="shared" si="34"/>
        <v>12</v>
      </c>
      <c r="BR12" s="164">
        <f t="shared" si="35"/>
        <v>4</v>
      </c>
      <c r="BS12" s="204">
        <f t="shared" si="36"/>
        <v>12</v>
      </c>
      <c r="BT12" s="164">
        <f t="shared" si="37"/>
        <v>4</v>
      </c>
      <c r="BU12" s="204">
        <f t="shared" si="38"/>
        <v>12</v>
      </c>
      <c r="BV12" s="164">
        <f t="shared" si="39"/>
        <v>4</v>
      </c>
      <c r="BW12" s="204">
        <f t="shared" si="40"/>
        <v>12</v>
      </c>
      <c r="BX12" s="164">
        <f t="shared" si="41"/>
        <v>4</v>
      </c>
      <c r="BY12" s="204">
        <f t="shared" si="42"/>
        <v>48</v>
      </c>
      <c r="BZ12" s="205">
        <f t="shared" si="43"/>
        <v>4</v>
      </c>
      <c r="CA12" s="206">
        <f t="shared" si="44"/>
        <v>8</v>
      </c>
      <c r="CB12" s="165">
        <f t="shared" si="45"/>
        <v>4</v>
      </c>
      <c r="CC12" s="207">
        <f t="shared" si="46"/>
        <v>8</v>
      </c>
      <c r="CD12" s="165">
        <f t="shared" si="47"/>
        <v>4</v>
      </c>
      <c r="CE12" s="207">
        <f t="shared" si="48"/>
        <v>12</v>
      </c>
      <c r="CF12" s="165">
        <f t="shared" si="49"/>
        <v>4</v>
      </c>
      <c r="CG12" s="207">
        <f t="shared" si="50"/>
        <v>12</v>
      </c>
      <c r="CH12" s="165">
        <f t="shared" si="51"/>
        <v>4</v>
      </c>
      <c r="CI12" s="207">
        <f t="shared" si="52"/>
        <v>40</v>
      </c>
      <c r="CJ12" s="208">
        <f t="shared" si="53"/>
        <v>4</v>
      </c>
      <c r="CK12" s="209">
        <f t="shared" si="54"/>
        <v>16</v>
      </c>
      <c r="CL12" s="166">
        <f t="shared" si="55"/>
        <v>4</v>
      </c>
      <c r="CM12" s="210"/>
      <c r="CN12" s="166"/>
      <c r="CO12" s="210">
        <f t="shared" si="56"/>
        <v>4</v>
      </c>
      <c r="CP12" s="166">
        <f t="shared" si="57"/>
        <v>3</v>
      </c>
      <c r="CQ12" s="210">
        <f t="shared" si="58"/>
        <v>4</v>
      </c>
      <c r="CR12" s="166">
        <f t="shared" si="59"/>
        <v>3</v>
      </c>
      <c r="CS12" s="210">
        <f t="shared" si="60"/>
        <v>24</v>
      </c>
      <c r="CT12" s="211">
        <f t="shared" si="61"/>
        <v>4</v>
      </c>
      <c r="CU12" s="212">
        <f t="shared" si="62"/>
        <v>8</v>
      </c>
      <c r="CV12" s="167">
        <f t="shared" si="63"/>
        <v>4</v>
      </c>
      <c r="CW12" s="213">
        <f t="shared" si="64"/>
        <v>8</v>
      </c>
      <c r="CX12" s="167">
        <f t="shared" si="65"/>
        <v>4</v>
      </c>
      <c r="CY12" s="213"/>
      <c r="CZ12" s="167"/>
      <c r="DA12" s="213">
        <f t="shared" si="66"/>
        <v>1</v>
      </c>
      <c r="DB12" s="167">
        <f t="shared" si="67"/>
        <v>1</v>
      </c>
      <c r="DC12" s="213">
        <f t="shared" si="68"/>
        <v>17</v>
      </c>
      <c r="DD12" s="214">
        <f t="shared" si="69"/>
        <v>3</v>
      </c>
      <c r="DE12" s="215">
        <f t="shared" si="70"/>
        <v>15</v>
      </c>
      <c r="DF12" s="216">
        <f t="shared" si="71"/>
        <v>4</v>
      </c>
      <c r="DG12">
        <f t="shared" si="72"/>
        <v>129</v>
      </c>
    </row>
    <row r="13" spans="1:111" x14ac:dyDescent="0.25">
      <c r="A13" s="156">
        <f>Datos!C16</f>
        <v>4</v>
      </c>
      <c r="B13" s="339">
        <f>Datos!D16</f>
        <v>0</v>
      </c>
      <c r="C13" s="344" t="str">
        <f>IF(Mat!C10=0,"",Mat!C10)</f>
        <v>C</v>
      </c>
      <c r="D13" s="335" t="str">
        <f>IF(Mat!D10=0,"",Mat!D10)</f>
        <v>SR</v>
      </c>
      <c r="E13" s="335" t="str">
        <f>IF(Mat!E10=0,"",Mat!E10)</f>
        <v>Inadecuada</v>
      </c>
      <c r="F13" s="335" t="str">
        <f>IF(Mat!F10=0,"",Mat!F10)</f>
        <v>C</v>
      </c>
      <c r="G13" s="335" t="str">
        <f>IF(Mat!G10=0,"",Mat!G10)</f>
        <v>Adecuada</v>
      </c>
      <c r="H13" s="335" t="str">
        <f>IF(Mat!H10=0,"",Mat!H10)</f>
        <v>C</v>
      </c>
      <c r="I13" s="335" t="str">
        <f>IF(Mat!I10=0,"",Mat!I10)</f>
        <v>Inadecuada</v>
      </c>
      <c r="J13" s="335" t="str">
        <f>IF(Mat!J10=0,"",Mat!J10)</f>
        <v>B</v>
      </c>
      <c r="K13" s="335" t="str">
        <f>IF(Mat!K10=0,"",Mat!K10)</f>
        <v>B</v>
      </c>
      <c r="L13" s="335" t="str">
        <f>IF(Mat!L10=0,"",Mat!L10)</f>
        <v>B</v>
      </c>
      <c r="M13" s="335" t="str">
        <f>IF(Mat!M10=0,"",Mat!M10)</f>
        <v>SR</v>
      </c>
      <c r="N13" s="335" t="str">
        <f>IF(Mat!N10=0,"",Mat!N10)</f>
        <v>Inadecuada</v>
      </c>
      <c r="O13" s="335" t="str">
        <f>IF(Mat!O10=0,"",Mat!O10)</f>
        <v>A</v>
      </c>
      <c r="P13" s="335" t="str">
        <f>IF(Mat!P10=0,"",Mat!P10)</f>
        <v>Inadecuada</v>
      </c>
      <c r="Q13" s="335" t="str">
        <f>IF(Mat!Q10=0,"",Mat!Q10)</f>
        <v>D</v>
      </c>
      <c r="R13" s="335" t="str">
        <f>IF(Mat!R10=0,"",Mat!R10)</f>
        <v>B</v>
      </c>
      <c r="S13" s="335" t="str">
        <f>IF(Mat!S10=0,"",Mat!S10)</f>
        <v>Adecuada</v>
      </c>
      <c r="T13" s="335" t="str">
        <f>IF(Mat!T10=0,"",Mat!T10)</f>
        <v>B</v>
      </c>
      <c r="U13" s="335" t="str">
        <f>IF(Mat!U10=0,"",Mat!U10)</f>
        <v>D</v>
      </c>
      <c r="V13" s="335" t="str">
        <f>IF(Mat!V10=0,"",Mat!V10)</f>
        <v>D</v>
      </c>
      <c r="W13" s="335" t="str">
        <f>IF(Mat!W10=0,"",Mat!W10)</f>
        <v>C</v>
      </c>
      <c r="X13" s="335" t="str">
        <f>IF(Mat!X10=0,"",Mat!X10)</f>
        <v>Adecuada</v>
      </c>
      <c r="Y13" s="335" t="str">
        <f>IF(Mat!Y10=0,"",Mat!Y10)</f>
        <v>A</v>
      </c>
      <c r="Z13" s="335" t="str">
        <f>IF(Mat!Z10=0,"",Mat!Z10)</f>
        <v>A</v>
      </c>
      <c r="AA13" s="335" t="str">
        <f>IF(Mat!AA10=0,"",Mat!AA10)</f>
        <v>Inadecuada</v>
      </c>
      <c r="AB13" s="335" t="str">
        <f>IF(Mat!AB10=0,"",Mat!AB10)</f>
        <v>D</v>
      </c>
      <c r="AC13" s="335" t="str">
        <f>IF(Mat!AC10=0,"",Mat!AC10)</f>
        <v>Adecuada</v>
      </c>
      <c r="AD13" s="335" t="str">
        <f>IF(Mat!AD10=0,"",Mat!AD10)</f>
        <v>B</v>
      </c>
      <c r="AE13" s="335" t="str">
        <f>IF(Mat!AE10=0,"",Mat!AE10)</f>
        <v>Adecuada</v>
      </c>
      <c r="AF13" s="335" t="str">
        <f>IF(Mat!AF10=0,"",Mat!AF10)</f>
        <v>B</v>
      </c>
      <c r="AG13" s="335" t="str">
        <f>IF(Mat!AG10=0,"",Mat!AG10)</f>
        <v>B</v>
      </c>
      <c r="AH13" s="335" t="str">
        <f>IF(Mat!AH10=0,"",Mat!AH10)</f>
        <v>B</v>
      </c>
      <c r="AI13" s="335" t="str">
        <f>IF(Mat!AI10=0,"",Mat!AI10)</f>
        <v>Adecuada</v>
      </c>
      <c r="AJ13" s="405">
        <f t="shared" si="1"/>
        <v>0</v>
      </c>
      <c r="AK13" s="406">
        <f t="shared" si="2"/>
        <v>0</v>
      </c>
      <c r="AL13" s="232">
        <f t="shared" si="3"/>
        <v>1</v>
      </c>
      <c r="AM13" s="231">
        <f t="shared" si="4"/>
        <v>0</v>
      </c>
      <c r="AN13" s="231">
        <f t="shared" si="5"/>
        <v>4</v>
      </c>
      <c r="AO13" s="231">
        <f t="shared" si="6"/>
        <v>0</v>
      </c>
      <c r="AP13" s="231">
        <f t="shared" si="7"/>
        <v>1</v>
      </c>
      <c r="AQ13" s="154">
        <f t="shared" si="8"/>
        <v>0</v>
      </c>
      <c r="AR13" s="154">
        <f t="shared" si="9"/>
        <v>0</v>
      </c>
      <c r="AS13" s="154">
        <f t="shared" si="10"/>
        <v>4</v>
      </c>
      <c r="AT13" s="154">
        <f t="shared" si="11"/>
        <v>0</v>
      </c>
      <c r="AU13" s="231">
        <f t="shared" si="12"/>
        <v>1</v>
      </c>
      <c r="AV13" s="231">
        <f t="shared" si="13"/>
        <v>4</v>
      </c>
      <c r="AW13" s="231">
        <f t="shared" si="14"/>
        <v>1</v>
      </c>
      <c r="AX13" s="406">
        <f t="shared" si="15"/>
        <v>0</v>
      </c>
      <c r="AY13" s="232">
        <f t="shared" si="16"/>
        <v>4</v>
      </c>
      <c r="AZ13" s="232">
        <f t="shared" si="17"/>
        <v>4</v>
      </c>
      <c r="BA13" s="232">
        <f t="shared" si="18"/>
        <v>0</v>
      </c>
      <c r="BB13" s="154">
        <f t="shared" si="19"/>
        <v>0</v>
      </c>
      <c r="BC13" s="154">
        <f t="shared" si="20"/>
        <v>4</v>
      </c>
      <c r="BD13" s="154">
        <f t="shared" si="21"/>
        <v>0</v>
      </c>
      <c r="BE13" s="154">
        <f t="shared" si="22"/>
        <v>4</v>
      </c>
      <c r="BF13" s="231">
        <f t="shared" si="23"/>
        <v>4</v>
      </c>
      <c r="BG13" s="218">
        <f t="shared" si="24"/>
        <v>0</v>
      </c>
      <c r="BH13" s="218">
        <f t="shared" si="25"/>
        <v>1</v>
      </c>
      <c r="BI13" s="232">
        <f t="shared" si="26"/>
        <v>0</v>
      </c>
      <c r="BJ13" s="232">
        <f t="shared" si="27"/>
        <v>4</v>
      </c>
      <c r="BK13" s="406">
        <f t="shared" si="28"/>
        <v>0</v>
      </c>
      <c r="BL13" s="406">
        <f t="shared" si="29"/>
        <v>4</v>
      </c>
      <c r="BM13" s="154">
        <f t="shared" si="30"/>
        <v>4</v>
      </c>
      <c r="BN13" s="154">
        <f t="shared" si="31"/>
        <v>0</v>
      </c>
      <c r="BO13" s="154">
        <f t="shared" si="32"/>
        <v>0</v>
      </c>
      <c r="BP13" s="154">
        <f t="shared" si="33"/>
        <v>4</v>
      </c>
      <c r="BQ13" s="325">
        <f t="shared" si="34"/>
        <v>8</v>
      </c>
      <c r="BR13" s="164">
        <f t="shared" si="35"/>
        <v>2</v>
      </c>
      <c r="BS13" s="204">
        <f t="shared" si="36"/>
        <v>0</v>
      </c>
      <c r="BT13" s="164">
        <f t="shared" si="37"/>
        <v>1</v>
      </c>
      <c r="BU13" s="204">
        <f t="shared" si="38"/>
        <v>4</v>
      </c>
      <c r="BV13" s="164">
        <f t="shared" si="39"/>
        <v>1</v>
      </c>
      <c r="BW13" s="204">
        <f t="shared" si="40"/>
        <v>8</v>
      </c>
      <c r="BX13" s="164">
        <f t="shared" si="41"/>
        <v>2</v>
      </c>
      <c r="BY13" s="204">
        <f t="shared" si="42"/>
        <v>20</v>
      </c>
      <c r="BZ13" s="205">
        <f t="shared" si="43"/>
        <v>1</v>
      </c>
      <c r="CA13" s="206">
        <f t="shared" si="44"/>
        <v>4</v>
      </c>
      <c r="CB13" s="165">
        <f t="shared" si="45"/>
        <v>1</v>
      </c>
      <c r="CC13" s="207">
        <f t="shared" si="46"/>
        <v>4</v>
      </c>
      <c r="CD13" s="165">
        <f t="shared" si="47"/>
        <v>1</v>
      </c>
      <c r="CE13" s="207">
        <f t="shared" si="48"/>
        <v>2</v>
      </c>
      <c r="CF13" s="165">
        <f t="shared" si="49"/>
        <v>1</v>
      </c>
      <c r="CG13" s="207">
        <f t="shared" si="50"/>
        <v>6</v>
      </c>
      <c r="CH13" s="165">
        <f t="shared" si="51"/>
        <v>1</v>
      </c>
      <c r="CI13" s="207">
        <f t="shared" si="52"/>
        <v>16</v>
      </c>
      <c r="CJ13" s="208">
        <f t="shared" si="53"/>
        <v>1</v>
      </c>
      <c r="CK13" s="209">
        <f t="shared" si="54"/>
        <v>9</v>
      </c>
      <c r="CL13" s="166">
        <f t="shared" si="55"/>
        <v>2</v>
      </c>
      <c r="CM13" s="210"/>
      <c r="CN13" s="166"/>
      <c r="CO13" s="210">
        <f t="shared" si="56"/>
        <v>0</v>
      </c>
      <c r="CP13" s="166">
        <f t="shared" si="57"/>
        <v>1</v>
      </c>
      <c r="CQ13" s="210">
        <f t="shared" si="58"/>
        <v>4</v>
      </c>
      <c r="CR13" s="166">
        <f t="shared" si="59"/>
        <v>3</v>
      </c>
      <c r="CS13" s="210">
        <f t="shared" si="60"/>
        <v>13</v>
      </c>
      <c r="CT13" s="211">
        <f t="shared" si="61"/>
        <v>2</v>
      </c>
      <c r="CU13" s="212">
        <f t="shared" si="62"/>
        <v>4</v>
      </c>
      <c r="CV13" s="167">
        <f t="shared" si="63"/>
        <v>1</v>
      </c>
      <c r="CW13" s="213">
        <f t="shared" si="64"/>
        <v>0</v>
      </c>
      <c r="CX13" s="167">
        <f t="shared" si="65"/>
        <v>1</v>
      </c>
      <c r="CY13" s="213"/>
      <c r="CZ13" s="167"/>
      <c r="DA13" s="213">
        <f t="shared" si="66"/>
        <v>0</v>
      </c>
      <c r="DB13" s="167">
        <f t="shared" si="67"/>
        <v>1</v>
      </c>
      <c r="DC13" s="213">
        <f t="shared" si="68"/>
        <v>4</v>
      </c>
      <c r="DD13" s="214">
        <f t="shared" si="69"/>
        <v>1</v>
      </c>
      <c r="DE13" s="215">
        <f t="shared" si="70"/>
        <v>5</v>
      </c>
      <c r="DF13" s="216">
        <f t="shared" si="71"/>
        <v>1</v>
      </c>
      <c r="DG13">
        <f t="shared" si="72"/>
        <v>53</v>
      </c>
    </row>
    <row r="14" spans="1:111" x14ac:dyDescent="0.25">
      <c r="A14" s="156">
        <f>Datos!C17</f>
        <v>5</v>
      </c>
      <c r="B14" s="339">
        <f>Datos!D17</f>
        <v>0</v>
      </c>
      <c r="C14" s="344" t="str">
        <f>IF(Mat!C11=0,"",Mat!C11)</f>
        <v>C</v>
      </c>
      <c r="D14" s="335" t="str">
        <f>IF(Mat!D11=0,"",Mat!D11)</f>
        <v>Adecuada</v>
      </c>
      <c r="E14" s="335" t="str">
        <f>IF(Mat!E11=0,"",Mat!E11)</f>
        <v>Inadecuada</v>
      </c>
      <c r="F14" s="335" t="str">
        <f>IF(Mat!F11=0,"",Mat!F11)</f>
        <v>C</v>
      </c>
      <c r="G14" s="335" t="str">
        <f>IF(Mat!G11=0,"",Mat!G11)</f>
        <v>Inadecuada</v>
      </c>
      <c r="H14" s="335" t="str">
        <f>IF(Mat!H11=0,"",Mat!H11)</f>
        <v>C</v>
      </c>
      <c r="I14" s="335" t="str">
        <f>IF(Mat!I11=0,"",Mat!I11)</f>
        <v>SR</v>
      </c>
      <c r="J14" s="335" t="str">
        <f>IF(Mat!J11=0,"",Mat!J11)</f>
        <v>B</v>
      </c>
      <c r="K14" s="335" t="str">
        <f>IF(Mat!K11=0,"",Mat!K11)</f>
        <v>B</v>
      </c>
      <c r="L14" s="335" t="str">
        <f>IF(Mat!L11=0,"",Mat!L11)</f>
        <v>B</v>
      </c>
      <c r="M14" s="335" t="str">
        <f>IF(Mat!M11=0,"",Mat!M11)</f>
        <v>SR</v>
      </c>
      <c r="N14" s="335" t="str">
        <f>IF(Mat!N11=0,"",Mat!N11)</f>
        <v>Parcial</v>
      </c>
      <c r="O14" s="335" t="str">
        <f>IF(Mat!O11=0,"",Mat!O11)</f>
        <v>A</v>
      </c>
      <c r="P14" s="335" t="str">
        <f>IF(Mat!P11=0,"",Mat!P11)</f>
        <v>Inadecuada</v>
      </c>
      <c r="Q14" s="335" t="str">
        <f>IF(Mat!Q11=0,"",Mat!Q11)</f>
        <v>D</v>
      </c>
      <c r="R14" s="335" t="str">
        <f>IF(Mat!R11=0,"",Mat!R11)</f>
        <v>B</v>
      </c>
      <c r="S14" s="335" t="str">
        <f>IF(Mat!S11=0,"",Mat!S11)</f>
        <v>Parcial</v>
      </c>
      <c r="T14" s="335" t="str">
        <f>IF(Mat!T11=0,"",Mat!T11)</f>
        <v>B</v>
      </c>
      <c r="U14" s="335" t="str">
        <f>IF(Mat!U11=0,"",Mat!U11)</f>
        <v>D</v>
      </c>
      <c r="V14" s="335" t="str">
        <f>IF(Mat!V11=0,"",Mat!V11)</f>
        <v>D</v>
      </c>
      <c r="W14" s="335" t="str">
        <f>IF(Mat!W11=0,"",Mat!W11)</f>
        <v>C</v>
      </c>
      <c r="X14" s="335" t="str">
        <f>IF(Mat!X11=0,"",Mat!X11)</f>
        <v>Adecuada</v>
      </c>
      <c r="Y14" s="335" t="str">
        <f>IF(Mat!Y11=0,"",Mat!Y11)</f>
        <v>A</v>
      </c>
      <c r="Z14" s="335" t="str">
        <f>IF(Mat!Z11=0,"",Mat!Z11)</f>
        <v>A</v>
      </c>
      <c r="AA14" s="335" t="str">
        <f>IF(Mat!AA11=0,"",Mat!AA11)</f>
        <v>Adecuada</v>
      </c>
      <c r="AB14" s="335" t="str">
        <f>IF(Mat!AB11=0,"",Mat!AB11)</f>
        <v>D</v>
      </c>
      <c r="AC14" s="335" t="str">
        <f>IF(Mat!AC11=0,"",Mat!AC11)</f>
        <v>Adecuada</v>
      </c>
      <c r="AD14" s="335" t="str">
        <f>IF(Mat!AD11=0,"",Mat!AD11)</f>
        <v>A</v>
      </c>
      <c r="AE14" s="335" t="str">
        <f>IF(Mat!AE11=0,"",Mat!AE11)</f>
        <v>Adecuada</v>
      </c>
      <c r="AF14" s="335" t="str">
        <f>IF(Mat!AF11=0,"",Mat!AF11)</f>
        <v>B</v>
      </c>
      <c r="AG14" s="335" t="str">
        <f>IF(Mat!AG11=0,"",Mat!AG11)</f>
        <v>B</v>
      </c>
      <c r="AH14" s="335" t="str">
        <f>IF(Mat!AH11=0,"",Mat!AH11)</f>
        <v>B</v>
      </c>
      <c r="AI14" s="335" t="str">
        <f>IF(Mat!AI11=0,"",Mat!AI11)</f>
        <v>Parcial</v>
      </c>
      <c r="AJ14" s="405">
        <f t="shared" si="1"/>
        <v>0</v>
      </c>
      <c r="AK14" s="406">
        <f t="shared" si="2"/>
        <v>4</v>
      </c>
      <c r="AL14" s="232">
        <f t="shared" si="3"/>
        <v>1</v>
      </c>
      <c r="AM14" s="231">
        <f t="shared" si="4"/>
        <v>0</v>
      </c>
      <c r="AN14" s="231">
        <f t="shared" si="5"/>
        <v>1</v>
      </c>
      <c r="AO14" s="231">
        <f t="shared" si="6"/>
        <v>0</v>
      </c>
      <c r="AP14" s="231">
        <f t="shared" si="7"/>
        <v>0</v>
      </c>
      <c r="AQ14" s="154">
        <f t="shared" si="8"/>
        <v>0</v>
      </c>
      <c r="AR14" s="154">
        <f t="shared" si="9"/>
        <v>0</v>
      </c>
      <c r="AS14" s="154">
        <f t="shared" si="10"/>
        <v>4</v>
      </c>
      <c r="AT14" s="154">
        <f t="shared" si="11"/>
        <v>0</v>
      </c>
      <c r="AU14" s="231">
        <f t="shared" si="12"/>
        <v>2</v>
      </c>
      <c r="AV14" s="231">
        <f t="shared" si="13"/>
        <v>4</v>
      </c>
      <c r="AW14" s="231">
        <f t="shared" si="14"/>
        <v>1</v>
      </c>
      <c r="AX14" s="406">
        <f t="shared" si="15"/>
        <v>0</v>
      </c>
      <c r="AY14" s="232">
        <f t="shared" si="16"/>
        <v>4</v>
      </c>
      <c r="AZ14" s="232">
        <f t="shared" si="17"/>
        <v>2</v>
      </c>
      <c r="BA14" s="232">
        <f t="shared" si="18"/>
        <v>0</v>
      </c>
      <c r="BB14" s="154">
        <f t="shared" si="19"/>
        <v>0</v>
      </c>
      <c r="BC14" s="154">
        <f t="shared" si="20"/>
        <v>4</v>
      </c>
      <c r="BD14" s="154">
        <f t="shared" si="21"/>
        <v>0</v>
      </c>
      <c r="BE14" s="154">
        <f t="shared" si="22"/>
        <v>4</v>
      </c>
      <c r="BF14" s="231">
        <f t="shared" si="23"/>
        <v>4</v>
      </c>
      <c r="BG14" s="218">
        <f t="shared" si="24"/>
        <v>0</v>
      </c>
      <c r="BH14" s="218">
        <f t="shared" si="25"/>
        <v>4</v>
      </c>
      <c r="BI14" s="232">
        <f t="shared" si="26"/>
        <v>0</v>
      </c>
      <c r="BJ14" s="232">
        <f t="shared" si="27"/>
        <v>4</v>
      </c>
      <c r="BK14" s="406">
        <f t="shared" si="28"/>
        <v>0</v>
      </c>
      <c r="BL14" s="406">
        <f t="shared" si="29"/>
        <v>4</v>
      </c>
      <c r="BM14" s="154">
        <f t="shared" si="30"/>
        <v>4</v>
      </c>
      <c r="BN14" s="154">
        <f t="shared" si="31"/>
        <v>0</v>
      </c>
      <c r="BO14" s="154">
        <f t="shared" si="32"/>
        <v>0</v>
      </c>
      <c r="BP14" s="154">
        <f t="shared" si="33"/>
        <v>2</v>
      </c>
      <c r="BQ14" s="325">
        <f t="shared" si="34"/>
        <v>8</v>
      </c>
      <c r="BR14" s="164">
        <f t="shared" si="35"/>
        <v>2</v>
      </c>
      <c r="BS14" s="204">
        <f t="shared" si="36"/>
        <v>0</v>
      </c>
      <c r="BT14" s="164">
        <f t="shared" si="37"/>
        <v>1</v>
      </c>
      <c r="BU14" s="204">
        <f t="shared" si="38"/>
        <v>4</v>
      </c>
      <c r="BV14" s="164">
        <f t="shared" si="39"/>
        <v>1</v>
      </c>
      <c r="BW14" s="204">
        <f t="shared" si="40"/>
        <v>6</v>
      </c>
      <c r="BX14" s="164">
        <f t="shared" si="41"/>
        <v>1</v>
      </c>
      <c r="BY14" s="204">
        <f t="shared" si="42"/>
        <v>18</v>
      </c>
      <c r="BZ14" s="205">
        <f t="shared" si="43"/>
        <v>1</v>
      </c>
      <c r="CA14" s="206">
        <f t="shared" si="44"/>
        <v>4</v>
      </c>
      <c r="CB14" s="165">
        <f t="shared" si="45"/>
        <v>1</v>
      </c>
      <c r="CC14" s="207">
        <f t="shared" si="46"/>
        <v>4</v>
      </c>
      <c r="CD14" s="165">
        <f t="shared" si="47"/>
        <v>1</v>
      </c>
      <c r="CE14" s="207">
        <f t="shared" si="48"/>
        <v>2</v>
      </c>
      <c r="CF14" s="165">
        <f t="shared" si="49"/>
        <v>1</v>
      </c>
      <c r="CG14" s="207">
        <f t="shared" si="50"/>
        <v>6</v>
      </c>
      <c r="CH14" s="165">
        <f t="shared" si="51"/>
        <v>1</v>
      </c>
      <c r="CI14" s="207">
        <f t="shared" si="52"/>
        <v>16</v>
      </c>
      <c r="CJ14" s="208">
        <f t="shared" si="53"/>
        <v>1</v>
      </c>
      <c r="CK14" s="209">
        <f t="shared" si="54"/>
        <v>9</v>
      </c>
      <c r="CL14" s="166">
        <f t="shared" si="55"/>
        <v>2</v>
      </c>
      <c r="CM14" s="210"/>
      <c r="CN14" s="166"/>
      <c r="CO14" s="210">
        <f t="shared" si="56"/>
        <v>0</v>
      </c>
      <c r="CP14" s="166">
        <f t="shared" si="57"/>
        <v>1</v>
      </c>
      <c r="CQ14" s="210">
        <f t="shared" si="58"/>
        <v>2</v>
      </c>
      <c r="CR14" s="166">
        <f t="shared" si="59"/>
        <v>2</v>
      </c>
      <c r="CS14" s="210">
        <f t="shared" si="60"/>
        <v>11</v>
      </c>
      <c r="CT14" s="211">
        <f t="shared" si="61"/>
        <v>1</v>
      </c>
      <c r="CU14" s="212">
        <f t="shared" si="62"/>
        <v>4</v>
      </c>
      <c r="CV14" s="167">
        <f t="shared" si="63"/>
        <v>1</v>
      </c>
      <c r="CW14" s="213">
        <f t="shared" si="64"/>
        <v>0</v>
      </c>
      <c r="CX14" s="167">
        <f t="shared" si="65"/>
        <v>1</v>
      </c>
      <c r="CY14" s="213"/>
      <c r="CZ14" s="167"/>
      <c r="DA14" s="213">
        <f t="shared" si="66"/>
        <v>4</v>
      </c>
      <c r="DB14" s="167">
        <f t="shared" si="67"/>
        <v>3</v>
      </c>
      <c r="DC14" s="213">
        <f t="shared" si="68"/>
        <v>8</v>
      </c>
      <c r="DD14" s="214">
        <f t="shared" si="69"/>
        <v>1</v>
      </c>
      <c r="DE14" s="215">
        <f t="shared" si="70"/>
        <v>4</v>
      </c>
      <c r="DF14" s="216">
        <f t="shared" si="71"/>
        <v>1</v>
      </c>
      <c r="DG14">
        <f t="shared" si="72"/>
        <v>53</v>
      </c>
    </row>
    <row r="15" spans="1:111" x14ac:dyDescent="0.25">
      <c r="A15" s="156">
        <f>Datos!C18</f>
        <v>6</v>
      </c>
      <c r="B15" s="339">
        <f>Datos!D18</f>
        <v>0</v>
      </c>
      <c r="C15" s="344" t="str">
        <f>IF(Mat!C12=0,"",Mat!C12)</f>
        <v>C</v>
      </c>
      <c r="D15" s="335" t="str">
        <f>IF(Mat!D12=0,"",Mat!D12)</f>
        <v>Adecuada</v>
      </c>
      <c r="E15" s="335" t="str">
        <f>IF(Mat!E12=0,"",Mat!E12)</f>
        <v>Inadecuada</v>
      </c>
      <c r="F15" s="335" t="str">
        <f>IF(Mat!F12=0,"",Mat!F12)</f>
        <v>C</v>
      </c>
      <c r="G15" s="335" t="str">
        <f>IF(Mat!G12=0,"",Mat!G12)</f>
        <v>Adecuada</v>
      </c>
      <c r="H15" s="335" t="str">
        <f>IF(Mat!H12=0,"",Mat!H12)</f>
        <v>C</v>
      </c>
      <c r="I15" s="335" t="str">
        <f>IF(Mat!I12=0,"",Mat!I12)</f>
        <v>Inadecuada</v>
      </c>
      <c r="J15" s="335" t="str">
        <f>IF(Mat!J12=0,"",Mat!J12)</f>
        <v>A</v>
      </c>
      <c r="K15" s="335" t="str">
        <f>IF(Mat!K12=0,"",Mat!K12)</f>
        <v>B</v>
      </c>
      <c r="L15" s="335" t="str">
        <f>IF(Mat!L12=0,"",Mat!L12)</f>
        <v>B</v>
      </c>
      <c r="M15" s="335" t="str">
        <f>IF(Mat!M12=0,"",Mat!M12)</f>
        <v>SR</v>
      </c>
      <c r="N15" s="335" t="str">
        <f>IF(Mat!N12=0,"",Mat!N12)</f>
        <v>Adecuada</v>
      </c>
      <c r="O15" s="335" t="str">
        <f>IF(Mat!O12=0,"",Mat!O12)</f>
        <v>A</v>
      </c>
      <c r="P15" s="335" t="str">
        <f>IF(Mat!P12=0,"",Mat!P12)</f>
        <v>Inadecuada</v>
      </c>
      <c r="Q15" s="335" t="str">
        <f>IF(Mat!Q12=0,"",Mat!Q12)</f>
        <v>D</v>
      </c>
      <c r="R15" s="335" t="str">
        <f>IF(Mat!R12=0,"",Mat!R12)</f>
        <v>B</v>
      </c>
      <c r="S15" s="335" t="str">
        <f>IF(Mat!S12=0,"",Mat!S12)</f>
        <v>Adecuada</v>
      </c>
      <c r="T15" s="335" t="str">
        <f>IF(Mat!T12=0,"",Mat!T12)</f>
        <v>B</v>
      </c>
      <c r="U15" s="335" t="str">
        <f>IF(Mat!U12=0,"",Mat!U12)</f>
        <v>D</v>
      </c>
      <c r="V15" s="335" t="str">
        <f>IF(Mat!V12=0,"",Mat!V12)</f>
        <v>D</v>
      </c>
      <c r="W15" s="335" t="str">
        <f>IF(Mat!W12=0,"",Mat!W12)</f>
        <v>C</v>
      </c>
      <c r="X15" s="335" t="str">
        <f>IF(Mat!X12=0,"",Mat!X12)</f>
        <v>Adecuada</v>
      </c>
      <c r="Y15" s="335" t="str">
        <f>IF(Mat!Y12=0,"",Mat!Y12)</f>
        <v>A</v>
      </c>
      <c r="Z15" s="335" t="str">
        <f>IF(Mat!Z12=0,"",Mat!Z12)</f>
        <v>A</v>
      </c>
      <c r="AA15" s="335" t="str">
        <f>IF(Mat!AA12=0,"",Mat!AA12)</f>
        <v>Adecuada</v>
      </c>
      <c r="AB15" s="335" t="str">
        <f>IF(Mat!AB12=0,"",Mat!AB12)</f>
        <v>D</v>
      </c>
      <c r="AC15" s="335" t="str">
        <f>IF(Mat!AC12=0,"",Mat!AC12)</f>
        <v>Inadecuada</v>
      </c>
      <c r="AD15" s="335" t="str">
        <f>IF(Mat!AD12=0,"",Mat!AD12)</f>
        <v>A</v>
      </c>
      <c r="AE15" s="335" t="str">
        <f>IF(Mat!AE12=0,"",Mat!AE12)</f>
        <v>Adecuada</v>
      </c>
      <c r="AF15" s="335" t="str">
        <f>IF(Mat!AF12=0,"",Mat!AF12)</f>
        <v>B</v>
      </c>
      <c r="AG15" s="335" t="str">
        <f>IF(Mat!AG12=0,"",Mat!AG12)</f>
        <v>B</v>
      </c>
      <c r="AH15" s="335" t="str">
        <f>IF(Mat!AH12=0,"",Mat!AH12)</f>
        <v>B</v>
      </c>
      <c r="AI15" s="335" t="str">
        <f>IF(Mat!AI12=0,"",Mat!AI12)</f>
        <v>Adecuada</v>
      </c>
      <c r="AJ15" s="405">
        <f t="shared" si="1"/>
        <v>0</v>
      </c>
      <c r="AK15" s="406">
        <f t="shared" si="2"/>
        <v>4</v>
      </c>
      <c r="AL15" s="232">
        <f t="shared" si="3"/>
        <v>1</v>
      </c>
      <c r="AM15" s="231">
        <f t="shared" si="4"/>
        <v>0</v>
      </c>
      <c r="AN15" s="231">
        <f t="shared" si="5"/>
        <v>4</v>
      </c>
      <c r="AO15" s="231">
        <f t="shared" si="6"/>
        <v>0</v>
      </c>
      <c r="AP15" s="231">
        <f t="shared" si="7"/>
        <v>1</v>
      </c>
      <c r="AQ15" s="154">
        <f t="shared" si="8"/>
        <v>4</v>
      </c>
      <c r="AR15" s="154">
        <f t="shared" si="9"/>
        <v>0</v>
      </c>
      <c r="AS15" s="154">
        <f t="shared" si="10"/>
        <v>4</v>
      </c>
      <c r="AT15" s="154">
        <f t="shared" si="11"/>
        <v>0</v>
      </c>
      <c r="AU15" s="231">
        <f t="shared" si="12"/>
        <v>4</v>
      </c>
      <c r="AV15" s="231">
        <f t="shared" si="13"/>
        <v>4</v>
      </c>
      <c r="AW15" s="231">
        <f t="shared" si="14"/>
        <v>1</v>
      </c>
      <c r="AX15" s="406">
        <f t="shared" si="15"/>
        <v>0</v>
      </c>
      <c r="AY15" s="232">
        <f t="shared" si="16"/>
        <v>4</v>
      </c>
      <c r="AZ15" s="232">
        <f t="shared" si="17"/>
        <v>4</v>
      </c>
      <c r="BA15" s="232">
        <f t="shared" si="18"/>
        <v>0</v>
      </c>
      <c r="BB15" s="154">
        <f t="shared" si="19"/>
        <v>0</v>
      </c>
      <c r="BC15" s="154">
        <f t="shared" si="20"/>
        <v>4</v>
      </c>
      <c r="BD15" s="154">
        <f t="shared" si="21"/>
        <v>0</v>
      </c>
      <c r="BE15" s="154">
        <f t="shared" si="22"/>
        <v>4</v>
      </c>
      <c r="BF15" s="231">
        <f t="shared" si="23"/>
        <v>4</v>
      </c>
      <c r="BG15" s="218">
        <f t="shared" si="24"/>
        <v>0</v>
      </c>
      <c r="BH15" s="218">
        <f t="shared" si="25"/>
        <v>4</v>
      </c>
      <c r="BI15" s="232">
        <f t="shared" si="26"/>
        <v>0</v>
      </c>
      <c r="BJ15" s="232">
        <f t="shared" si="27"/>
        <v>1</v>
      </c>
      <c r="BK15" s="406">
        <f t="shared" si="28"/>
        <v>0</v>
      </c>
      <c r="BL15" s="406">
        <f t="shared" si="29"/>
        <v>4</v>
      </c>
      <c r="BM15" s="154">
        <f t="shared" si="30"/>
        <v>4</v>
      </c>
      <c r="BN15" s="154">
        <f t="shared" si="31"/>
        <v>0</v>
      </c>
      <c r="BO15" s="154">
        <f t="shared" si="32"/>
        <v>0</v>
      </c>
      <c r="BP15" s="154">
        <f t="shared" si="33"/>
        <v>4</v>
      </c>
      <c r="BQ15" s="325">
        <f t="shared" si="34"/>
        <v>8</v>
      </c>
      <c r="BR15" s="164">
        <f t="shared" si="35"/>
        <v>2</v>
      </c>
      <c r="BS15" s="204">
        <f t="shared" si="36"/>
        <v>4</v>
      </c>
      <c r="BT15" s="164">
        <f t="shared" si="37"/>
        <v>1</v>
      </c>
      <c r="BU15" s="204">
        <f t="shared" si="38"/>
        <v>4</v>
      </c>
      <c r="BV15" s="164">
        <f t="shared" si="39"/>
        <v>1</v>
      </c>
      <c r="BW15" s="204">
        <f t="shared" si="40"/>
        <v>8</v>
      </c>
      <c r="BX15" s="164">
        <f t="shared" si="41"/>
        <v>2</v>
      </c>
      <c r="BY15" s="204">
        <f t="shared" si="42"/>
        <v>24</v>
      </c>
      <c r="BZ15" s="205">
        <f t="shared" si="43"/>
        <v>1</v>
      </c>
      <c r="CA15" s="206">
        <f t="shared" si="44"/>
        <v>4</v>
      </c>
      <c r="CB15" s="165">
        <f t="shared" si="45"/>
        <v>1</v>
      </c>
      <c r="CC15" s="207">
        <f t="shared" si="46"/>
        <v>4</v>
      </c>
      <c r="CD15" s="165">
        <f t="shared" si="47"/>
        <v>1</v>
      </c>
      <c r="CE15" s="207">
        <f t="shared" si="48"/>
        <v>5</v>
      </c>
      <c r="CF15" s="165">
        <f t="shared" si="49"/>
        <v>1</v>
      </c>
      <c r="CG15" s="207">
        <f t="shared" si="50"/>
        <v>9</v>
      </c>
      <c r="CH15" s="165">
        <f t="shared" si="51"/>
        <v>3</v>
      </c>
      <c r="CI15" s="207">
        <f t="shared" si="52"/>
        <v>22</v>
      </c>
      <c r="CJ15" s="208">
        <f t="shared" si="53"/>
        <v>2</v>
      </c>
      <c r="CK15" s="209">
        <f t="shared" si="54"/>
        <v>6</v>
      </c>
      <c r="CL15" s="166">
        <f t="shared" si="55"/>
        <v>1</v>
      </c>
      <c r="CM15" s="210"/>
      <c r="CN15" s="166"/>
      <c r="CO15" s="210">
        <f t="shared" si="56"/>
        <v>0</v>
      </c>
      <c r="CP15" s="166">
        <f t="shared" si="57"/>
        <v>1</v>
      </c>
      <c r="CQ15" s="210">
        <f t="shared" si="58"/>
        <v>4</v>
      </c>
      <c r="CR15" s="166">
        <f t="shared" si="59"/>
        <v>3</v>
      </c>
      <c r="CS15" s="210">
        <f t="shared" si="60"/>
        <v>10</v>
      </c>
      <c r="CT15" s="211">
        <f t="shared" si="61"/>
        <v>1</v>
      </c>
      <c r="CU15" s="212">
        <f t="shared" si="62"/>
        <v>4</v>
      </c>
      <c r="CV15" s="167">
        <f t="shared" si="63"/>
        <v>1</v>
      </c>
      <c r="CW15" s="213">
        <f t="shared" si="64"/>
        <v>0</v>
      </c>
      <c r="CX15" s="167">
        <f t="shared" si="65"/>
        <v>1</v>
      </c>
      <c r="CY15" s="213"/>
      <c r="CZ15" s="167"/>
      <c r="DA15" s="213">
        <f t="shared" si="66"/>
        <v>4</v>
      </c>
      <c r="DB15" s="167">
        <f t="shared" si="67"/>
        <v>3</v>
      </c>
      <c r="DC15" s="213">
        <f t="shared" si="68"/>
        <v>8</v>
      </c>
      <c r="DD15" s="214">
        <f t="shared" si="69"/>
        <v>1</v>
      </c>
      <c r="DE15" s="215">
        <f t="shared" si="70"/>
        <v>5</v>
      </c>
      <c r="DF15" s="216">
        <f t="shared" si="71"/>
        <v>1</v>
      </c>
      <c r="DG15">
        <f t="shared" si="72"/>
        <v>64</v>
      </c>
    </row>
    <row r="16" spans="1:111" x14ac:dyDescent="0.25">
      <c r="A16" s="156">
        <f>Datos!C19</f>
        <v>0</v>
      </c>
      <c r="B16" s="339">
        <f>Datos!D19</f>
        <v>0</v>
      </c>
      <c r="C16" s="344" t="str">
        <f>IF(Mat!C13=0,"",Mat!C13)</f>
        <v/>
      </c>
      <c r="D16" s="335" t="str">
        <f>IF(Mat!D13=0,"",Mat!D13)</f>
        <v/>
      </c>
      <c r="E16" s="335" t="str">
        <f>IF(Mat!E13=0,"",Mat!E13)</f>
        <v/>
      </c>
      <c r="F16" s="335" t="str">
        <f>IF(Mat!F13=0,"",Mat!F13)</f>
        <v/>
      </c>
      <c r="G16" s="335" t="str">
        <f>IF(Mat!G13=0,"",Mat!G13)</f>
        <v/>
      </c>
      <c r="H16" s="335" t="str">
        <f>IF(Mat!H13=0,"",Mat!H13)</f>
        <v/>
      </c>
      <c r="I16" s="335" t="str">
        <f>IF(Mat!I13=0,"",Mat!I13)</f>
        <v/>
      </c>
      <c r="J16" s="335" t="str">
        <f>IF(Mat!J13=0,"",Mat!J13)</f>
        <v/>
      </c>
      <c r="K16" s="335" t="str">
        <f>IF(Mat!K13=0,"",Mat!K13)</f>
        <v/>
      </c>
      <c r="L16" s="335" t="str">
        <f>IF(Mat!L13=0,"",Mat!L13)</f>
        <v/>
      </c>
      <c r="M16" s="335" t="str">
        <f>IF(Mat!M13=0,"",Mat!M13)</f>
        <v/>
      </c>
      <c r="N16" s="335" t="str">
        <f>IF(Mat!N13=0,"",Mat!N13)</f>
        <v/>
      </c>
      <c r="O16" s="335" t="str">
        <f>IF(Mat!O13=0,"",Mat!O13)</f>
        <v/>
      </c>
      <c r="P16" s="335" t="str">
        <f>IF(Mat!P13=0,"",Mat!P13)</f>
        <v/>
      </c>
      <c r="Q16" s="335" t="str">
        <f>IF(Mat!Q13=0,"",Mat!Q13)</f>
        <v/>
      </c>
      <c r="R16" s="335" t="str">
        <f>IF(Mat!R13=0,"",Mat!R13)</f>
        <v/>
      </c>
      <c r="S16" s="335" t="str">
        <f>IF(Mat!S13=0,"",Mat!S13)</f>
        <v/>
      </c>
      <c r="T16" s="335" t="str">
        <f>IF(Mat!T13=0,"",Mat!T13)</f>
        <v/>
      </c>
      <c r="U16" s="335" t="str">
        <f>IF(Mat!U13=0,"",Mat!U13)</f>
        <v/>
      </c>
      <c r="V16" s="335" t="str">
        <f>IF(Mat!V13=0,"",Mat!V13)</f>
        <v/>
      </c>
      <c r="W16" s="335" t="str">
        <f>IF(Mat!W13=0,"",Mat!W13)</f>
        <v/>
      </c>
      <c r="X16" s="335" t="str">
        <f>IF(Mat!X13=0,"",Mat!X13)</f>
        <v/>
      </c>
      <c r="Y16" s="335" t="str">
        <f>IF(Mat!Y13=0,"",Mat!Y13)</f>
        <v/>
      </c>
      <c r="Z16" s="335" t="str">
        <f>IF(Mat!Z13=0,"",Mat!Z13)</f>
        <v/>
      </c>
      <c r="AA16" s="335" t="str">
        <f>IF(Mat!AA13=0,"",Mat!AA13)</f>
        <v/>
      </c>
      <c r="AB16" s="335" t="str">
        <f>IF(Mat!AB13=0,"",Mat!AB13)</f>
        <v/>
      </c>
      <c r="AC16" s="335" t="str">
        <f>IF(Mat!AC13=0,"",Mat!AC13)</f>
        <v/>
      </c>
      <c r="AD16" s="335" t="str">
        <f>IF(Mat!AD13=0,"",Mat!AD13)</f>
        <v/>
      </c>
      <c r="AE16" s="335" t="str">
        <f>IF(Mat!AE13=0,"",Mat!AE13)</f>
        <v/>
      </c>
      <c r="AF16" s="335" t="str">
        <f>IF(Mat!AF13=0,"",Mat!AF13)</f>
        <v/>
      </c>
      <c r="AG16" s="335" t="str">
        <f>IF(Mat!AG13=0,"",Mat!AG13)</f>
        <v/>
      </c>
      <c r="AH16" s="335" t="str">
        <f>IF(Mat!AH13=0,"",Mat!AH13)</f>
        <v/>
      </c>
      <c r="AI16" s="335" t="str">
        <f>IF(Mat!AI13=0,"",Mat!AI13)</f>
        <v/>
      </c>
      <c r="AJ16" s="405" t="str">
        <f t="shared" si="1"/>
        <v/>
      </c>
      <c r="AK16" s="406" t="str">
        <f t="shared" si="2"/>
        <v/>
      </c>
      <c r="AL16" s="232" t="str">
        <f t="shared" si="3"/>
        <v/>
      </c>
      <c r="AM16" s="231" t="str">
        <f t="shared" si="4"/>
        <v/>
      </c>
      <c r="AN16" s="231" t="str">
        <f t="shared" si="5"/>
        <v/>
      </c>
      <c r="AO16" s="231" t="str">
        <f t="shared" si="6"/>
        <v/>
      </c>
      <c r="AP16" s="231" t="str">
        <f t="shared" si="7"/>
        <v/>
      </c>
      <c r="AQ16" s="154" t="str">
        <f t="shared" si="8"/>
        <v/>
      </c>
      <c r="AR16" s="154" t="str">
        <f t="shared" si="9"/>
        <v/>
      </c>
      <c r="AS16" s="154" t="str">
        <f t="shared" si="10"/>
        <v/>
      </c>
      <c r="AT16" s="154" t="str">
        <f t="shared" si="11"/>
        <v/>
      </c>
      <c r="AU16" s="231" t="str">
        <f t="shared" si="12"/>
        <v/>
      </c>
      <c r="AV16" s="231" t="str">
        <f t="shared" si="13"/>
        <v/>
      </c>
      <c r="AW16" s="231" t="str">
        <f t="shared" si="14"/>
        <v/>
      </c>
      <c r="AX16" s="406" t="str">
        <f t="shared" si="15"/>
        <v/>
      </c>
      <c r="AY16" s="232" t="str">
        <f t="shared" si="16"/>
        <v/>
      </c>
      <c r="AZ16" s="232" t="str">
        <f t="shared" si="17"/>
        <v/>
      </c>
      <c r="BA16" s="232" t="str">
        <f t="shared" si="18"/>
        <v/>
      </c>
      <c r="BB16" s="154" t="str">
        <f t="shared" si="19"/>
        <v/>
      </c>
      <c r="BC16" s="154" t="str">
        <f t="shared" si="20"/>
        <v/>
      </c>
      <c r="BD16" s="154" t="str">
        <f t="shared" si="21"/>
        <v/>
      </c>
      <c r="BE16" s="154" t="str">
        <f t="shared" si="22"/>
        <v/>
      </c>
      <c r="BF16" s="231" t="str">
        <f t="shared" si="23"/>
        <v/>
      </c>
      <c r="BG16" s="218" t="str">
        <f t="shared" si="24"/>
        <v/>
      </c>
      <c r="BH16" s="218" t="str">
        <f t="shared" si="25"/>
        <v/>
      </c>
      <c r="BI16" s="232" t="str">
        <f t="shared" si="26"/>
        <v/>
      </c>
      <c r="BJ16" s="232" t="str">
        <f t="shared" si="27"/>
        <v/>
      </c>
      <c r="BK16" s="406" t="str">
        <f t="shared" si="28"/>
        <v/>
      </c>
      <c r="BL16" s="406" t="str">
        <f t="shared" si="29"/>
        <v/>
      </c>
      <c r="BM16" s="154" t="str">
        <f t="shared" si="30"/>
        <v/>
      </c>
      <c r="BN16" s="154" t="str">
        <f t="shared" si="31"/>
        <v/>
      </c>
      <c r="BO16" s="154" t="str">
        <f t="shared" si="32"/>
        <v/>
      </c>
      <c r="BP16" s="154" t="str">
        <f t="shared" si="33"/>
        <v/>
      </c>
      <c r="BQ16" s="325" t="e">
        <f t="shared" si="34"/>
        <v>#VALUE!</v>
      </c>
      <c r="BR16" s="164" t="str">
        <f t="shared" si="35"/>
        <v/>
      </c>
      <c r="BS16" s="204" t="e">
        <f t="shared" si="36"/>
        <v>#VALUE!</v>
      </c>
      <c r="BT16" s="164" t="str">
        <f t="shared" si="37"/>
        <v/>
      </c>
      <c r="BU16" s="204" t="e">
        <f t="shared" si="38"/>
        <v>#VALUE!</v>
      </c>
      <c r="BV16" s="164" t="str">
        <f t="shared" si="39"/>
        <v/>
      </c>
      <c r="BW16" s="204" t="e">
        <f t="shared" si="40"/>
        <v>#VALUE!</v>
      </c>
      <c r="BX16" s="164" t="str">
        <f t="shared" si="41"/>
        <v/>
      </c>
      <c r="BY16" s="204" t="e">
        <f t="shared" si="42"/>
        <v>#VALUE!</v>
      </c>
      <c r="BZ16" s="205" t="str">
        <f t="shared" si="43"/>
        <v/>
      </c>
      <c r="CA16" s="206" t="e">
        <f t="shared" si="44"/>
        <v>#VALUE!</v>
      </c>
      <c r="CB16" s="165" t="str">
        <f t="shared" si="45"/>
        <v/>
      </c>
      <c r="CC16" s="207" t="e">
        <f t="shared" si="46"/>
        <v>#VALUE!</v>
      </c>
      <c r="CD16" s="165" t="str">
        <f t="shared" si="47"/>
        <v/>
      </c>
      <c r="CE16" s="207" t="e">
        <f t="shared" si="48"/>
        <v>#VALUE!</v>
      </c>
      <c r="CF16" s="165" t="str">
        <f t="shared" si="49"/>
        <v/>
      </c>
      <c r="CG16" s="207" t="e">
        <f t="shared" si="50"/>
        <v>#VALUE!</v>
      </c>
      <c r="CH16" s="165" t="str">
        <f t="shared" si="51"/>
        <v/>
      </c>
      <c r="CI16" s="207" t="str">
        <f t="shared" si="52"/>
        <v/>
      </c>
      <c r="CJ16" s="208" t="str">
        <f t="shared" si="53"/>
        <v/>
      </c>
      <c r="CK16" s="209" t="e">
        <f t="shared" si="54"/>
        <v>#VALUE!</v>
      </c>
      <c r="CL16" s="166" t="str">
        <f t="shared" si="55"/>
        <v/>
      </c>
      <c r="CM16" s="210"/>
      <c r="CN16" s="166"/>
      <c r="CO16" s="210" t="str">
        <f t="shared" si="56"/>
        <v/>
      </c>
      <c r="CP16" s="166" t="str">
        <f t="shared" si="57"/>
        <v/>
      </c>
      <c r="CQ16" s="210" t="str">
        <f t="shared" si="58"/>
        <v/>
      </c>
      <c r="CR16" s="166" t="str">
        <f t="shared" si="59"/>
        <v/>
      </c>
      <c r="CS16" s="210" t="str">
        <f t="shared" si="60"/>
        <v/>
      </c>
      <c r="CT16" s="211" t="str">
        <f t="shared" si="61"/>
        <v/>
      </c>
      <c r="CU16" s="212" t="e">
        <f t="shared" si="62"/>
        <v>#VALUE!</v>
      </c>
      <c r="CV16" s="167" t="str">
        <f t="shared" si="63"/>
        <v/>
      </c>
      <c r="CW16" s="213" t="e">
        <f t="shared" si="64"/>
        <v>#VALUE!</v>
      </c>
      <c r="CX16" s="167" t="str">
        <f t="shared" si="65"/>
        <v/>
      </c>
      <c r="CY16" s="213"/>
      <c r="CZ16" s="167"/>
      <c r="DA16" s="213" t="str">
        <f t="shared" si="66"/>
        <v/>
      </c>
      <c r="DB16" s="167" t="str">
        <f t="shared" si="67"/>
        <v/>
      </c>
      <c r="DC16" s="213" t="str">
        <f t="shared" si="68"/>
        <v/>
      </c>
      <c r="DD16" s="214" t="str">
        <f t="shared" si="69"/>
        <v/>
      </c>
      <c r="DE16" s="215" t="e">
        <f t="shared" si="70"/>
        <v>#VALUE!</v>
      </c>
      <c r="DF16" s="216" t="str">
        <f t="shared" si="71"/>
        <v/>
      </c>
      <c r="DG16" t="e">
        <f t="shared" si="72"/>
        <v>#VALUE!</v>
      </c>
    </row>
    <row r="17" spans="1:111" x14ac:dyDescent="0.25">
      <c r="A17" s="156">
        <f>Datos!C20</f>
        <v>0</v>
      </c>
      <c r="B17" s="339">
        <f>Datos!D20</f>
        <v>0</v>
      </c>
      <c r="C17" s="344" t="str">
        <f>IF(Mat!C14=0,"",Mat!C14)</f>
        <v/>
      </c>
      <c r="D17" s="335" t="str">
        <f>IF(Mat!D14=0,"",Mat!D14)</f>
        <v/>
      </c>
      <c r="E17" s="335" t="str">
        <f>IF(Mat!E14=0,"",Mat!E14)</f>
        <v/>
      </c>
      <c r="F17" s="335" t="str">
        <f>IF(Mat!F14=0,"",Mat!F14)</f>
        <v/>
      </c>
      <c r="G17" s="335" t="str">
        <f>IF(Mat!G14=0,"",Mat!G14)</f>
        <v/>
      </c>
      <c r="H17" s="335" t="str">
        <f>IF(Mat!H14=0,"",Mat!H14)</f>
        <v/>
      </c>
      <c r="I17" s="335" t="str">
        <f>IF(Mat!I14=0,"",Mat!I14)</f>
        <v/>
      </c>
      <c r="J17" s="335" t="str">
        <f>IF(Mat!J14=0,"",Mat!J14)</f>
        <v/>
      </c>
      <c r="K17" s="335" t="str">
        <f>IF(Mat!K14=0,"",Mat!K14)</f>
        <v/>
      </c>
      <c r="L17" s="335" t="str">
        <f>IF(Mat!L14=0,"",Mat!L14)</f>
        <v/>
      </c>
      <c r="M17" s="335" t="str">
        <f>IF(Mat!M14=0,"",Mat!M14)</f>
        <v/>
      </c>
      <c r="N17" s="335" t="str">
        <f>IF(Mat!N14=0,"",Mat!N14)</f>
        <v/>
      </c>
      <c r="O17" s="335" t="str">
        <f>IF(Mat!O14=0,"",Mat!O14)</f>
        <v/>
      </c>
      <c r="P17" s="335" t="str">
        <f>IF(Mat!P14=0,"",Mat!P14)</f>
        <v/>
      </c>
      <c r="Q17" s="335" t="str">
        <f>IF(Mat!Q14=0,"",Mat!Q14)</f>
        <v/>
      </c>
      <c r="R17" s="335" t="str">
        <f>IF(Mat!R14=0,"",Mat!R14)</f>
        <v/>
      </c>
      <c r="S17" s="335" t="str">
        <f>IF(Mat!S14=0,"",Mat!S14)</f>
        <v/>
      </c>
      <c r="T17" s="335" t="str">
        <f>IF(Mat!T14=0,"",Mat!T14)</f>
        <v/>
      </c>
      <c r="U17" s="335" t="str">
        <f>IF(Mat!U14=0,"",Mat!U14)</f>
        <v/>
      </c>
      <c r="V17" s="335" t="str">
        <f>IF(Mat!V14=0,"",Mat!V14)</f>
        <v/>
      </c>
      <c r="W17" s="335" t="str">
        <f>IF(Mat!W14=0,"",Mat!W14)</f>
        <v/>
      </c>
      <c r="X17" s="335" t="str">
        <f>IF(Mat!X14=0,"",Mat!X14)</f>
        <v/>
      </c>
      <c r="Y17" s="335" t="str">
        <f>IF(Mat!Y14=0,"",Mat!Y14)</f>
        <v/>
      </c>
      <c r="Z17" s="335" t="str">
        <f>IF(Mat!Z14=0,"",Mat!Z14)</f>
        <v/>
      </c>
      <c r="AA17" s="335" t="str">
        <f>IF(Mat!AA14=0,"",Mat!AA14)</f>
        <v/>
      </c>
      <c r="AB17" s="335" t="str">
        <f>IF(Mat!AB14=0,"",Mat!AB14)</f>
        <v/>
      </c>
      <c r="AC17" s="335" t="str">
        <f>IF(Mat!AC14=0,"",Mat!AC14)</f>
        <v/>
      </c>
      <c r="AD17" s="335" t="str">
        <f>IF(Mat!AD14=0,"",Mat!AD14)</f>
        <v/>
      </c>
      <c r="AE17" s="335" t="str">
        <f>IF(Mat!AE14=0,"",Mat!AE14)</f>
        <v/>
      </c>
      <c r="AF17" s="335" t="str">
        <f>IF(Mat!AF14=0,"",Mat!AF14)</f>
        <v/>
      </c>
      <c r="AG17" s="335" t="str">
        <f>IF(Mat!AG14=0,"",Mat!AG14)</f>
        <v/>
      </c>
      <c r="AH17" s="335" t="str">
        <f>IF(Mat!AH14=0,"",Mat!AH14)</f>
        <v/>
      </c>
      <c r="AI17" s="335" t="str">
        <f>IF(Mat!AI14=0,"",Mat!AI14)</f>
        <v/>
      </c>
      <c r="AJ17" s="405" t="str">
        <f t="shared" si="1"/>
        <v/>
      </c>
      <c r="AK17" s="406" t="str">
        <f t="shared" si="2"/>
        <v/>
      </c>
      <c r="AL17" s="232" t="str">
        <f t="shared" si="3"/>
        <v/>
      </c>
      <c r="AM17" s="231" t="str">
        <f t="shared" si="4"/>
        <v/>
      </c>
      <c r="AN17" s="231" t="str">
        <f t="shared" si="5"/>
        <v/>
      </c>
      <c r="AO17" s="231" t="str">
        <f t="shared" si="6"/>
        <v/>
      </c>
      <c r="AP17" s="231" t="str">
        <f t="shared" si="7"/>
        <v/>
      </c>
      <c r="AQ17" s="154" t="str">
        <f t="shared" si="8"/>
        <v/>
      </c>
      <c r="AR17" s="154" t="str">
        <f t="shared" si="9"/>
        <v/>
      </c>
      <c r="AS17" s="154" t="str">
        <f t="shared" si="10"/>
        <v/>
      </c>
      <c r="AT17" s="154" t="str">
        <f t="shared" si="11"/>
        <v/>
      </c>
      <c r="AU17" s="231" t="str">
        <f t="shared" si="12"/>
        <v/>
      </c>
      <c r="AV17" s="231" t="str">
        <f t="shared" si="13"/>
        <v/>
      </c>
      <c r="AW17" s="231" t="str">
        <f t="shared" si="14"/>
        <v/>
      </c>
      <c r="AX17" s="406" t="str">
        <f t="shared" si="15"/>
        <v/>
      </c>
      <c r="AY17" s="232" t="str">
        <f t="shared" si="16"/>
        <v/>
      </c>
      <c r="AZ17" s="232" t="str">
        <f t="shared" si="17"/>
        <v/>
      </c>
      <c r="BA17" s="232" t="str">
        <f t="shared" si="18"/>
        <v/>
      </c>
      <c r="BB17" s="154" t="str">
        <f t="shared" si="19"/>
        <v/>
      </c>
      <c r="BC17" s="154" t="str">
        <f t="shared" si="20"/>
        <v/>
      </c>
      <c r="BD17" s="154" t="str">
        <f t="shared" si="21"/>
        <v/>
      </c>
      <c r="BE17" s="154" t="str">
        <f t="shared" si="22"/>
        <v/>
      </c>
      <c r="BF17" s="231" t="str">
        <f t="shared" si="23"/>
        <v/>
      </c>
      <c r="BG17" s="218" t="str">
        <f t="shared" si="24"/>
        <v/>
      </c>
      <c r="BH17" s="218" t="str">
        <f t="shared" si="25"/>
        <v/>
      </c>
      <c r="BI17" s="232" t="str">
        <f t="shared" si="26"/>
        <v/>
      </c>
      <c r="BJ17" s="232" t="str">
        <f t="shared" si="27"/>
        <v/>
      </c>
      <c r="BK17" s="406" t="str">
        <f t="shared" si="28"/>
        <v/>
      </c>
      <c r="BL17" s="406" t="str">
        <f t="shared" si="29"/>
        <v/>
      </c>
      <c r="BM17" s="154" t="str">
        <f t="shared" si="30"/>
        <v/>
      </c>
      <c r="BN17" s="154" t="str">
        <f t="shared" si="31"/>
        <v/>
      </c>
      <c r="BO17" s="154" t="str">
        <f t="shared" si="32"/>
        <v/>
      </c>
      <c r="BP17" s="154" t="str">
        <f t="shared" si="33"/>
        <v/>
      </c>
      <c r="BQ17" s="325" t="e">
        <f t="shared" si="34"/>
        <v>#VALUE!</v>
      </c>
      <c r="BR17" s="164" t="str">
        <f t="shared" si="35"/>
        <v/>
      </c>
      <c r="BS17" s="204" t="e">
        <f t="shared" si="36"/>
        <v>#VALUE!</v>
      </c>
      <c r="BT17" s="164" t="str">
        <f t="shared" si="37"/>
        <v/>
      </c>
      <c r="BU17" s="204" t="e">
        <f t="shared" si="38"/>
        <v>#VALUE!</v>
      </c>
      <c r="BV17" s="164" t="str">
        <f t="shared" si="39"/>
        <v/>
      </c>
      <c r="BW17" s="204" t="e">
        <f t="shared" si="40"/>
        <v>#VALUE!</v>
      </c>
      <c r="BX17" s="164" t="str">
        <f t="shared" si="41"/>
        <v/>
      </c>
      <c r="BY17" s="204" t="e">
        <f t="shared" si="42"/>
        <v>#VALUE!</v>
      </c>
      <c r="BZ17" s="205" t="str">
        <f t="shared" si="43"/>
        <v/>
      </c>
      <c r="CA17" s="206" t="e">
        <f t="shared" si="44"/>
        <v>#VALUE!</v>
      </c>
      <c r="CB17" s="165" t="str">
        <f t="shared" si="45"/>
        <v/>
      </c>
      <c r="CC17" s="207" t="e">
        <f t="shared" si="46"/>
        <v>#VALUE!</v>
      </c>
      <c r="CD17" s="165" t="str">
        <f t="shared" si="47"/>
        <v/>
      </c>
      <c r="CE17" s="207" t="e">
        <f t="shared" si="48"/>
        <v>#VALUE!</v>
      </c>
      <c r="CF17" s="165" t="str">
        <f t="shared" si="49"/>
        <v/>
      </c>
      <c r="CG17" s="207" t="e">
        <f t="shared" si="50"/>
        <v>#VALUE!</v>
      </c>
      <c r="CH17" s="165" t="str">
        <f t="shared" si="51"/>
        <v/>
      </c>
      <c r="CI17" s="207" t="str">
        <f t="shared" si="52"/>
        <v/>
      </c>
      <c r="CJ17" s="208" t="str">
        <f t="shared" si="53"/>
        <v/>
      </c>
      <c r="CK17" s="209" t="e">
        <f t="shared" si="54"/>
        <v>#VALUE!</v>
      </c>
      <c r="CL17" s="166" t="str">
        <f t="shared" si="55"/>
        <v/>
      </c>
      <c r="CM17" s="210"/>
      <c r="CN17" s="166"/>
      <c r="CO17" s="210" t="str">
        <f t="shared" si="56"/>
        <v/>
      </c>
      <c r="CP17" s="166" t="str">
        <f t="shared" si="57"/>
        <v/>
      </c>
      <c r="CQ17" s="210" t="str">
        <f t="shared" si="58"/>
        <v/>
      </c>
      <c r="CR17" s="166" t="str">
        <f t="shared" si="59"/>
        <v/>
      </c>
      <c r="CS17" s="210" t="str">
        <f t="shared" si="60"/>
        <v/>
      </c>
      <c r="CT17" s="211" t="str">
        <f t="shared" si="61"/>
        <v/>
      </c>
      <c r="CU17" s="212" t="e">
        <f t="shared" si="62"/>
        <v>#VALUE!</v>
      </c>
      <c r="CV17" s="167" t="str">
        <f t="shared" si="63"/>
        <v/>
      </c>
      <c r="CW17" s="213" t="e">
        <f t="shared" si="64"/>
        <v>#VALUE!</v>
      </c>
      <c r="CX17" s="167" t="str">
        <f t="shared" si="65"/>
        <v/>
      </c>
      <c r="CY17" s="213"/>
      <c r="CZ17" s="167"/>
      <c r="DA17" s="213" t="str">
        <f t="shared" si="66"/>
        <v/>
      </c>
      <c r="DB17" s="167" t="str">
        <f t="shared" si="67"/>
        <v/>
      </c>
      <c r="DC17" s="213" t="str">
        <f t="shared" si="68"/>
        <v/>
      </c>
      <c r="DD17" s="214" t="str">
        <f t="shared" si="69"/>
        <v/>
      </c>
      <c r="DE17" s="215" t="e">
        <f t="shared" si="70"/>
        <v>#VALUE!</v>
      </c>
      <c r="DF17" s="216" t="str">
        <f t="shared" si="71"/>
        <v/>
      </c>
      <c r="DG17" t="e">
        <f t="shared" si="72"/>
        <v>#VALUE!</v>
      </c>
    </row>
    <row r="18" spans="1:111" x14ac:dyDescent="0.25">
      <c r="A18" s="156">
        <f>Datos!C21</f>
        <v>0</v>
      </c>
      <c r="B18" s="339">
        <f>Datos!D21</f>
        <v>0</v>
      </c>
      <c r="C18" s="344" t="str">
        <f>IF(Mat!C15=0,"",Mat!C15)</f>
        <v/>
      </c>
      <c r="D18" s="335" t="str">
        <f>IF(Mat!D15=0,"",Mat!D15)</f>
        <v/>
      </c>
      <c r="E18" s="335" t="str">
        <f>IF(Mat!E15=0,"",Mat!E15)</f>
        <v/>
      </c>
      <c r="F18" s="335" t="str">
        <f>IF(Mat!F15=0,"",Mat!F15)</f>
        <v/>
      </c>
      <c r="G18" s="335" t="str">
        <f>IF(Mat!G15=0,"",Mat!G15)</f>
        <v/>
      </c>
      <c r="H18" s="335" t="str">
        <f>IF(Mat!H15=0,"",Mat!H15)</f>
        <v/>
      </c>
      <c r="I18" s="335" t="str">
        <f>IF(Mat!I15=0,"",Mat!I15)</f>
        <v/>
      </c>
      <c r="J18" s="335" t="str">
        <f>IF(Mat!J15=0,"",Mat!J15)</f>
        <v/>
      </c>
      <c r="K18" s="335" t="str">
        <f>IF(Mat!K15=0,"",Mat!K15)</f>
        <v/>
      </c>
      <c r="L18" s="335" t="str">
        <f>IF(Mat!L15=0,"",Mat!L15)</f>
        <v/>
      </c>
      <c r="M18" s="335" t="str">
        <f>IF(Mat!M15=0,"",Mat!M15)</f>
        <v/>
      </c>
      <c r="N18" s="335" t="str">
        <f>IF(Mat!N15=0,"",Mat!N15)</f>
        <v/>
      </c>
      <c r="O18" s="335" t="str">
        <f>IF(Mat!O15=0,"",Mat!O15)</f>
        <v/>
      </c>
      <c r="P18" s="335" t="str">
        <f>IF(Mat!P15=0,"",Mat!P15)</f>
        <v/>
      </c>
      <c r="Q18" s="335" t="str">
        <f>IF(Mat!Q15=0,"",Mat!Q15)</f>
        <v/>
      </c>
      <c r="R18" s="335" t="str">
        <f>IF(Mat!R15=0,"",Mat!R15)</f>
        <v/>
      </c>
      <c r="S18" s="335" t="str">
        <f>IF(Mat!S15=0,"",Mat!S15)</f>
        <v/>
      </c>
      <c r="T18" s="335" t="str">
        <f>IF(Mat!T15=0,"",Mat!T15)</f>
        <v/>
      </c>
      <c r="U18" s="335" t="str">
        <f>IF(Mat!U15=0,"",Mat!U15)</f>
        <v/>
      </c>
      <c r="V18" s="335" t="str">
        <f>IF(Mat!V15=0,"",Mat!V15)</f>
        <v/>
      </c>
      <c r="W18" s="335" t="str">
        <f>IF(Mat!W15=0,"",Mat!W15)</f>
        <v/>
      </c>
      <c r="X18" s="335" t="str">
        <f>IF(Mat!X15=0,"",Mat!X15)</f>
        <v/>
      </c>
      <c r="Y18" s="335" t="str">
        <f>IF(Mat!Y15=0,"",Mat!Y15)</f>
        <v/>
      </c>
      <c r="Z18" s="335" t="str">
        <f>IF(Mat!Z15=0,"",Mat!Z15)</f>
        <v/>
      </c>
      <c r="AA18" s="335" t="str">
        <f>IF(Mat!AA15=0,"",Mat!AA15)</f>
        <v/>
      </c>
      <c r="AB18" s="335" t="str">
        <f>IF(Mat!AB15=0,"",Mat!AB15)</f>
        <v/>
      </c>
      <c r="AC18" s="335" t="str">
        <f>IF(Mat!AC15=0,"",Mat!AC15)</f>
        <v/>
      </c>
      <c r="AD18" s="335" t="str">
        <f>IF(Mat!AD15=0,"",Mat!AD15)</f>
        <v/>
      </c>
      <c r="AE18" s="335" t="str">
        <f>IF(Mat!AE15=0,"",Mat!AE15)</f>
        <v/>
      </c>
      <c r="AF18" s="335" t="str">
        <f>IF(Mat!AF15=0,"",Mat!AF15)</f>
        <v/>
      </c>
      <c r="AG18" s="335" t="str">
        <f>IF(Mat!AG15=0,"",Mat!AG15)</f>
        <v/>
      </c>
      <c r="AH18" s="335" t="str">
        <f>IF(Mat!AH15=0,"",Mat!AH15)</f>
        <v/>
      </c>
      <c r="AI18" s="335" t="str">
        <f>IF(Mat!AI15=0,"",Mat!AI15)</f>
        <v/>
      </c>
      <c r="AJ18" s="405" t="str">
        <f t="shared" si="1"/>
        <v/>
      </c>
      <c r="AK18" s="406" t="str">
        <f t="shared" si="2"/>
        <v/>
      </c>
      <c r="AL18" s="232" t="str">
        <f t="shared" si="3"/>
        <v/>
      </c>
      <c r="AM18" s="231" t="str">
        <f t="shared" si="4"/>
        <v/>
      </c>
      <c r="AN18" s="231" t="str">
        <f t="shared" si="5"/>
        <v/>
      </c>
      <c r="AO18" s="231" t="str">
        <f t="shared" si="6"/>
        <v/>
      </c>
      <c r="AP18" s="231" t="str">
        <f t="shared" si="7"/>
        <v/>
      </c>
      <c r="AQ18" s="154" t="str">
        <f t="shared" si="8"/>
        <v/>
      </c>
      <c r="AR18" s="154" t="str">
        <f t="shared" si="9"/>
        <v/>
      </c>
      <c r="AS18" s="154" t="str">
        <f t="shared" si="10"/>
        <v/>
      </c>
      <c r="AT18" s="154" t="str">
        <f t="shared" si="11"/>
        <v/>
      </c>
      <c r="AU18" s="231" t="str">
        <f t="shared" si="12"/>
        <v/>
      </c>
      <c r="AV18" s="231" t="str">
        <f t="shared" si="13"/>
        <v/>
      </c>
      <c r="AW18" s="231" t="str">
        <f t="shared" si="14"/>
        <v/>
      </c>
      <c r="AX18" s="406" t="str">
        <f t="shared" si="15"/>
        <v/>
      </c>
      <c r="AY18" s="232" t="str">
        <f t="shared" si="16"/>
        <v/>
      </c>
      <c r="AZ18" s="232" t="str">
        <f t="shared" si="17"/>
        <v/>
      </c>
      <c r="BA18" s="232" t="str">
        <f t="shared" si="18"/>
        <v/>
      </c>
      <c r="BB18" s="154" t="str">
        <f t="shared" si="19"/>
        <v/>
      </c>
      <c r="BC18" s="154" t="str">
        <f t="shared" si="20"/>
        <v/>
      </c>
      <c r="BD18" s="154" t="str">
        <f t="shared" si="21"/>
        <v/>
      </c>
      <c r="BE18" s="154" t="str">
        <f t="shared" si="22"/>
        <v/>
      </c>
      <c r="BF18" s="231" t="str">
        <f t="shared" si="23"/>
        <v/>
      </c>
      <c r="BG18" s="218" t="str">
        <f t="shared" si="24"/>
        <v/>
      </c>
      <c r="BH18" s="218" t="str">
        <f t="shared" si="25"/>
        <v/>
      </c>
      <c r="BI18" s="232" t="str">
        <f t="shared" si="26"/>
        <v/>
      </c>
      <c r="BJ18" s="232" t="str">
        <f t="shared" si="27"/>
        <v/>
      </c>
      <c r="BK18" s="406" t="str">
        <f t="shared" si="28"/>
        <v/>
      </c>
      <c r="BL18" s="406" t="str">
        <f t="shared" si="29"/>
        <v/>
      </c>
      <c r="BM18" s="154" t="str">
        <f t="shared" si="30"/>
        <v/>
      </c>
      <c r="BN18" s="154" t="str">
        <f t="shared" si="31"/>
        <v/>
      </c>
      <c r="BO18" s="154" t="str">
        <f t="shared" si="32"/>
        <v/>
      </c>
      <c r="BP18" s="154" t="str">
        <f t="shared" si="33"/>
        <v/>
      </c>
      <c r="BQ18" s="325" t="e">
        <f t="shared" si="34"/>
        <v>#VALUE!</v>
      </c>
      <c r="BR18" s="164" t="str">
        <f t="shared" si="35"/>
        <v/>
      </c>
      <c r="BS18" s="204" t="e">
        <f t="shared" si="36"/>
        <v>#VALUE!</v>
      </c>
      <c r="BT18" s="164" t="str">
        <f t="shared" si="37"/>
        <v/>
      </c>
      <c r="BU18" s="204" t="e">
        <f t="shared" si="38"/>
        <v>#VALUE!</v>
      </c>
      <c r="BV18" s="164" t="str">
        <f t="shared" si="39"/>
        <v/>
      </c>
      <c r="BW18" s="204" t="e">
        <f t="shared" si="40"/>
        <v>#VALUE!</v>
      </c>
      <c r="BX18" s="164" t="str">
        <f t="shared" si="41"/>
        <v/>
      </c>
      <c r="BY18" s="204" t="e">
        <f t="shared" si="42"/>
        <v>#VALUE!</v>
      </c>
      <c r="BZ18" s="205" t="str">
        <f t="shared" si="43"/>
        <v/>
      </c>
      <c r="CA18" s="206" t="e">
        <f t="shared" si="44"/>
        <v>#VALUE!</v>
      </c>
      <c r="CB18" s="165" t="str">
        <f t="shared" si="45"/>
        <v/>
      </c>
      <c r="CC18" s="207" t="e">
        <f t="shared" si="46"/>
        <v>#VALUE!</v>
      </c>
      <c r="CD18" s="165" t="str">
        <f t="shared" si="47"/>
        <v/>
      </c>
      <c r="CE18" s="207" t="e">
        <f t="shared" si="48"/>
        <v>#VALUE!</v>
      </c>
      <c r="CF18" s="165" t="str">
        <f t="shared" si="49"/>
        <v/>
      </c>
      <c r="CG18" s="207" t="e">
        <f t="shared" si="50"/>
        <v>#VALUE!</v>
      </c>
      <c r="CH18" s="165" t="str">
        <f t="shared" si="51"/>
        <v/>
      </c>
      <c r="CI18" s="207" t="str">
        <f t="shared" si="52"/>
        <v/>
      </c>
      <c r="CJ18" s="208" t="str">
        <f t="shared" si="53"/>
        <v/>
      </c>
      <c r="CK18" s="209" t="e">
        <f t="shared" si="54"/>
        <v>#VALUE!</v>
      </c>
      <c r="CL18" s="166" t="str">
        <f t="shared" si="55"/>
        <v/>
      </c>
      <c r="CM18" s="210"/>
      <c r="CN18" s="166"/>
      <c r="CO18" s="210" t="str">
        <f t="shared" si="56"/>
        <v/>
      </c>
      <c r="CP18" s="166" t="str">
        <f t="shared" si="57"/>
        <v/>
      </c>
      <c r="CQ18" s="210" t="str">
        <f t="shared" si="58"/>
        <v/>
      </c>
      <c r="CR18" s="166" t="str">
        <f t="shared" si="59"/>
        <v/>
      </c>
      <c r="CS18" s="210" t="str">
        <f t="shared" si="60"/>
        <v/>
      </c>
      <c r="CT18" s="211" t="str">
        <f t="shared" si="61"/>
        <v/>
      </c>
      <c r="CU18" s="212" t="e">
        <f t="shared" si="62"/>
        <v>#VALUE!</v>
      </c>
      <c r="CV18" s="167" t="str">
        <f t="shared" si="63"/>
        <v/>
      </c>
      <c r="CW18" s="213" t="e">
        <f t="shared" si="64"/>
        <v>#VALUE!</v>
      </c>
      <c r="CX18" s="167" t="str">
        <f t="shared" si="65"/>
        <v/>
      </c>
      <c r="CY18" s="213"/>
      <c r="CZ18" s="167"/>
      <c r="DA18" s="213" t="str">
        <f t="shared" si="66"/>
        <v/>
      </c>
      <c r="DB18" s="167" t="str">
        <f t="shared" si="67"/>
        <v/>
      </c>
      <c r="DC18" s="213" t="str">
        <f t="shared" si="68"/>
        <v/>
      </c>
      <c r="DD18" s="214" t="str">
        <f t="shared" si="69"/>
        <v/>
      </c>
      <c r="DE18" s="215" t="e">
        <f t="shared" si="70"/>
        <v>#VALUE!</v>
      </c>
      <c r="DF18" s="216" t="str">
        <f t="shared" si="71"/>
        <v/>
      </c>
      <c r="DG18" t="e">
        <f t="shared" si="72"/>
        <v>#VALUE!</v>
      </c>
    </row>
    <row r="19" spans="1:111" x14ac:dyDescent="0.25">
      <c r="A19" s="156">
        <f>Datos!C22</f>
        <v>0</v>
      </c>
      <c r="B19" s="339">
        <f>Datos!D22</f>
        <v>0</v>
      </c>
      <c r="C19" s="344" t="str">
        <f>IF(Mat!C16=0,"",Mat!C16)</f>
        <v/>
      </c>
      <c r="D19" s="335" t="str">
        <f>IF(Mat!D16=0,"",Mat!D16)</f>
        <v/>
      </c>
      <c r="E19" s="335" t="str">
        <f>IF(Mat!E16=0,"",Mat!E16)</f>
        <v/>
      </c>
      <c r="F19" s="335" t="str">
        <f>IF(Mat!F16=0,"",Mat!F16)</f>
        <v/>
      </c>
      <c r="G19" s="335" t="str">
        <f>IF(Mat!G16=0,"",Mat!G16)</f>
        <v/>
      </c>
      <c r="H19" s="335" t="str">
        <f>IF(Mat!H16=0,"",Mat!H16)</f>
        <v/>
      </c>
      <c r="I19" s="335" t="str">
        <f>IF(Mat!I16=0,"",Mat!I16)</f>
        <v/>
      </c>
      <c r="J19" s="335" t="str">
        <f>IF(Mat!J16=0,"",Mat!J16)</f>
        <v/>
      </c>
      <c r="K19" s="335" t="str">
        <f>IF(Mat!K16=0,"",Mat!K16)</f>
        <v/>
      </c>
      <c r="L19" s="335" t="str">
        <f>IF(Mat!L16=0,"",Mat!L16)</f>
        <v/>
      </c>
      <c r="M19" s="335" t="str">
        <f>IF(Mat!M16=0,"",Mat!M16)</f>
        <v/>
      </c>
      <c r="N19" s="335" t="str">
        <f>IF(Mat!N16=0,"",Mat!N16)</f>
        <v/>
      </c>
      <c r="O19" s="335" t="str">
        <f>IF(Mat!O16=0,"",Mat!O16)</f>
        <v/>
      </c>
      <c r="P19" s="335" t="str">
        <f>IF(Mat!P16=0,"",Mat!P16)</f>
        <v/>
      </c>
      <c r="Q19" s="335" t="str">
        <f>IF(Mat!Q16=0,"",Mat!Q16)</f>
        <v/>
      </c>
      <c r="R19" s="335" t="str">
        <f>IF(Mat!R16=0,"",Mat!R16)</f>
        <v/>
      </c>
      <c r="S19" s="335" t="str">
        <f>IF(Mat!S16=0,"",Mat!S16)</f>
        <v/>
      </c>
      <c r="T19" s="335" t="str">
        <f>IF(Mat!T16=0,"",Mat!T16)</f>
        <v/>
      </c>
      <c r="U19" s="335" t="str">
        <f>IF(Mat!U16=0,"",Mat!U16)</f>
        <v/>
      </c>
      <c r="V19" s="335" t="str">
        <f>IF(Mat!V16=0,"",Mat!V16)</f>
        <v/>
      </c>
      <c r="W19" s="335" t="str">
        <f>IF(Mat!W16=0,"",Mat!W16)</f>
        <v/>
      </c>
      <c r="X19" s="335" t="str">
        <f>IF(Mat!X16=0,"",Mat!X16)</f>
        <v/>
      </c>
      <c r="Y19" s="335" t="str">
        <f>IF(Mat!Y16=0,"",Mat!Y16)</f>
        <v/>
      </c>
      <c r="Z19" s="335" t="str">
        <f>IF(Mat!Z16=0,"",Mat!Z16)</f>
        <v/>
      </c>
      <c r="AA19" s="335" t="str">
        <f>IF(Mat!AA16=0,"",Mat!AA16)</f>
        <v/>
      </c>
      <c r="AB19" s="335" t="str">
        <f>IF(Mat!AB16=0,"",Mat!AB16)</f>
        <v/>
      </c>
      <c r="AC19" s="335" t="str">
        <f>IF(Mat!AC16=0,"",Mat!AC16)</f>
        <v/>
      </c>
      <c r="AD19" s="335" t="str">
        <f>IF(Mat!AD16=0,"",Mat!AD16)</f>
        <v/>
      </c>
      <c r="AE19" s="335" t="str">
        <f>IF(Mat!AE16=0,"",Mat!AE16)</f>
        <v/>
      </c>
      <c r="AF19" s="335" t="str">
        <f>IF(Mat!AF16=0,"",Mat!AF16)</f>
        <v/>
      </c>
      <c r="AG19" s="335" t="str">
        <f>IF(Mat!AG16=0,"",Mat!AG16)</f>
        <v/>
      </c>
      <c r="AH19" s="335" t="str">
        <f>IF(Mat!AH16=0,"",Mat!AH16)</f>
        <v/>
      </c>
      <c r="AI19" s="335" t="str">
        <f>IF(Mat!AI16=0,"",Mat!AI16)</f>
        <v/>
      </c>
      <c r="AJ19" s="405" t="str">
        <f t="shared" si="1"/>
        <v/>
      </c>
      <c r="AK19" s="406" t="str">
        <f t="shared" si="2"/>
        <v/>
      </c>
      <c r="AL19" s="232" t="str">
        <f t="shared" si="3"/>
        <v/>
      </c>
      <c r="AM19" s="231" t="str">
        <f t="shared" si="4"/>
        <v/>
      </c>
      <c r="AN19" s="231" t="str">
        <f t="shared" si="5"/>
        <v/>
      </c>
      <c r="AO19" s="231" t="str">
        <f t="shared" si="6"/>
        <v/>
      </c>
      <c r="AP19" s="231" t="str">
        <f t="shared" si="7"/>
        <v/>
      </c>
      <c r="AQ19" s="154" t="str">
        <f t="shared" si="8"/>
        <v/>
      </c>
      <c r="AR19" s="154" t="str">
        <f t="shared" si="9"/>
        <v/>
      </c>
      <c r="AS19" s="154" t="str">
        <f t="shared" si="10"/>
        <v/>
      </c>
      <c r="AT19" s="154" t="str">
        <f t="shared" si="11"/>
        <v/>
      </c>
      <c r="AU19" s="231" t="str">
        <f t="shared" si="12"/>
        <v/>
      </c>
      <c r="AV19" s="231" t="str">
        <f t="shared" si="13"/>
        <v/>
      </c>
      <c r="AW19" s="231" t="str">
        <f t="shared" si="14"/>
        <v/>
      </c>
      <c r="AX19" s="406" t="str">
        <f t="shared" si="15"/>
        <v/>
      </c>
      <c r="AY19" s="232" t="str">
        <f t="shared" si="16"/>
        <v/>
      </c>
      <c r="AZ19" s="232" t="str">
        <f t="shared" si="17"/>
        <v/>
      </c>
      <c r="BA19" s="232" t="str">
        <f t="shared" si="18"/>
        <v/>
      </c>
      <c r="BB19" s="154" t="str">
        <f t="shared" si="19"/>
        <v/>
      </c>
      <c r="BC19" s="154" t="str">
        <f t="shared" si="20"/>
        <v/>
      </c>
      <c r="BD19" s="154" t="str">
        <f t="shared" si="21"/>
        <v/>
      </c>
      <c r="BE19" s="154" t="str">
        <f t="shared" si="22"/>
        <v/>
      </c>
      <c r="BF19" s="231" t="str">
        <f t="shared" si="23"/>
        <v/>
      </c>
      <c r="BG19" s="218" t="str">
        <f t="shared" si="24"/>
        <v/>
      </c>
      <c r="BH19" s="218" t="str">
        <f t="shared" si="25"/>
        <v/>
      </c>
      <c r="BI19" s="232" t="str">
        <f t="shared" si="26"/>
        <v/>
      </c>
      <c r="BJ19" s="232" t="str">
        <f t="shared" si="27"/>
        <v/>
      </c>
      <c r="BK19" s="406" t="str">
        <f t="shared" si="28"/>
        <v/>
      </c>
      <c r="BL19" s="406" t="str">
        <f t="shared" si="29"/>
        <v/>
      </c>
      <c r="BM19" s="154" t="str">
        <f t="shared" si="30"/>
        <v/>
      </c>
      <c r="BN19" s="154" t="str">
        <f t="shared" si="31"/>
        <v/>
      </c>
      <c r="BO19" s="154" t="str">
        <f t="shared" si="32"/>
        <v/>
      </c>
      <c r="BP19" s="154" t="str">
        <f t="shared" si="33"/>
        <v/>
      </c>
      <c r="BQ19" s="325" t="e">
        <f t="shared" si="34"/>
        <v>#VALUE!</v>
      </c>
      <c r="BR19" s="164" t="str">
        <f t="shared" si="35"/>
        <v/>
      </c>
      <c r="BS19" s="204" t="e">
        <f t="shared" si="36"/>
        <v>#VALUE!</v>
      </c>
      <c r="BT19" s="164" t="str">
        <f t="shared" si="37"/>
        <v/>
      </c>
      <c r="BU19" s="204" t="e">
        <f t="shared" si="38"/>
        <v>#VALUE!</v>
      </c>
      <c r="BV19" s="164" t="str">
        <f t="shared" si="39"/>
        <v/>
      </c>
      <c r="BW19" s="204" t="e">
        <f t="shared" si="40"/>
        <v>#VALUE!</v>
      </c>
      <c r="BX19" s="164" t="str">
        <f t="shared" si="41"/>
        <v/>
      </c>
      <c r="BY19" s="204" t="e">
        <f t="shared" si="42"/>
        <v>#VALUE!</v>
      </c>
      <c r="BZ19" s="205" t="str">
        <f t="shared" si="43"/>
        <v/>
      </c>
      <c r="CA19" s="206" t="e">
        <f t="shared" si="44"/>
        <v>#VALUE!</v>
      </c>
      <c r="CB19" s="165" t="str">
        <f t="shared" si="45"/>
        <v/>
      </c>
      <c r="CC19" s="207" t="e">
        <f t="shared" si="46"/>
        <v>#VALUE!</v>
      </c>
      <c r="CD19" s="165" t="str">
        <f t="shared" si="47"/>
        <v/>
      </c>
      <c r="CE19" s="207" t="e">
        <f t="shared" si="48"/>
        <v>#VALUE!</v>
      </c>
      <c r="CF19" s="165" t="str">
        <f t="shared" si="49"/>
        <v/>
      </c>
      <c r="CG19" s="207" t="e">
        <f t="shared" si="50"/>
        <v>#VALUE!</v>
      </c>
      <c r="CH19" s="165" t="str">
        <f t="shared" si="51"/>
        <v/>
      </c>
      <c r="CI19" s="207" t="str">
        <f t="shared" si="52"/>
        <v/>
      </c>
      <c r="CJ19" s="208" t="str">
        <f t="shared" si="53"/>
        <v/>
      </c>
      <c r="CK19" s="209" t="e">
        <f t="shared" si="54"/>
        <v>#VALUE!</v>
      </c>
      <c r="CL19" s="166" t="str">
        <f t="shared" si="55"/>
        <v/>
      </c>
      <c r="CM19" s="210"/>
      <c r="CN19" s="166"/>
      <c r="CO19" s="210" t="str">
        <f t="shared" si="56"/>
        <v/>
      </c>
      <c r="CP19" s="166" t="str">
        <f t="shared" si="57"/>
        <v/>
      </c>
      <c r="CQ19" s="210" t="str">
        <f t="shared" si="58"/>
        <v/>
      </c>
      <c r="CR19" s="166" t="str">
        <f t="shared" si="59"/>
        <v/>
      </c>
      <c r="CS19" s="210" t="str">
        <f t="shared" si="60"/>
        <v/>
      </c>
      <c r="CT19" s="211" t="str">
        <f t="shared" si="61"/>
        <v/>
      </c>
      <c r="CU19" s="212" t="e">
        <f t="shared" si="62"/>
        <v>#VALUE!</v>
      </c>
      <c r="CV19" s="167" t="str">
        <f t="shared" si="63"/>
        <v/>
      </c>
      <c r="CW19" s="213" t="e">
        <f t="shared" si="64"/>
        <v>#VALUE!</v>
      </c>
      <c r="CX19" s="167" t="str">
        <f t="shared" si="65"/>
        <v/>
      </c>
      <c r="CY19" s="213"/>
      <c r="CZ19" s="167"/>
      <c r="DA19" s="213" t="str">
        <f t="shared" si="66"/>
        <v/>
      </c>
      <c r="DB19" s="167" t="str">
        <f t="shared" si="67"/>
        <v/>
      </c>
      <c r="DC19" s="213" t="str">
        <f t="shared" si="68"/>
        <v/>
      </c>
      <c r="DD19" s="214" t="str">
        <f t="shared" si="69"/>
        <v/>
      </c>
      <c r="DE19" s="215" t="e">
        <f t="shared" si="70"/>
        <v>#VALUE!</v>
      </c>
      <c r="DF19" s="216" t="str">
        <f t="shared" si="71"/>
        <v/>
      </c>
      <c r="DG19" t="e">
        <f t="shared" si="72"/>
        <v>#VALUE!</v>
      </c>
    </row>
    <row r="20" spans="1:111" x14ac:dyDescent="0.25">
      <c r="A20" s="156">
        <f>Datos!C23</f>
        <v>0</v>
      </c>
      <c r="B20" s="339">
        <f>Datos!D23</f>
        <v>0</v>
      </c>
      <c r="C20" s="344" t="str">
        <f>IF(Mat!C17=0,"",Mat!C17)</f>
        <v/>
      </c>
      <c r="D20" s="335" t="str">
        <f>IF(Mat!D17=0,"",Mat!D17)</f>
        <v/>
      </c>
      <c r="E20" s="335" t="str">
        <f>IF(Mat!E17=0,"",Mat!E17)</f>
        <v/>
      </c>
      <c r="F20" s="335" t="str">
        <f>IF(Mat!F17=0,"",Mat!F17)</f>
        <v/>
      </c>
      <c r="G20" s="335" t="str">
        <f>IF(Mat!G17=0,"",Mat!G17)</f>
        <v/>
      </c>
      <c r="H20" s="335" t="str">
        <f>IF(Mat!H17=0,"",Mat!H17)</f>
        <v/>
      </c>
      <c r="I20" s="335" t="str">
        <f>IF(Mat!I17=0,"",Mat!I17)</f>
        <v/>
      </c>
      <c r="J20" s="335" t="str">
        <f>IF(Mat!J17=0,"",Mat!J17)</f>
        <v/>
      </c>
      <c r="K20" s="335" t="str">
        <f>IF(Mat!K17=0,"",Mat!K17)</f>
        <v/>
      </c>
      <c r="L20" s="335" t="str">
        <f>IF(Mat!L17=0,"",Mat!L17)</f>
        <v/>
      </c>
      <c r="M20" s="335" t="str">
        <f>IF(Mat!M17=0,"",Mat!M17)</f>
        <v/>
      </c>
      <c r="N20" s="335" t="str">
        <f>IF(Mat!N17=0,"",Mat!N17)</f>
        <v/>
      </c>
      <c r="O20" s="335" t="str">
        <f>IF(Mat!O17=0,"",Mat!O17)</f>
        <v/>
      </c>
      <c r="P20" s="335" t="str">
        <f>IF(Mat!P17=0,"",Mat!P17)</f>
        <v/>
      </c>
      <c r="Q20" s="335" t="str">
        <f>IF(Mat!Q17=0,"",Mat!Q17)</f>
        <v/>
      </c>
      <c r="R20" s="335" t="str">
        <f>IF(Mat!R17=0,"",Mat!R17)</f>
        <v/>
      </c>
      <c r="S20" s="335" t="str">
        <f>IF(Mat!S17=0,"",Mat!S17)</f>
        <v/>
      </c>
      <c r="T20" s="335" t="str">
        <f>IF(Mat!T17=0,"",Mat!T17)</f>
        <v/>
      </c>
      <c r="U20" s="335" t="str">
        <f>IF(Mat!U17=0,"",Mat!U17)</f>
        <v/>
      </c>
      <c r="V20" s="335" t="str">
        <f>IF(Mat!V17=0,"",Mat!V17)</f>
        <v/>
      </c>
      <c r="W20" s="335" t="str">
        <f>IF(Mat!W17=0,"",Mat!W17)</f>
        <v/>
      </c>
      <c r="X20" s="335" t="str">
        <f>IF(Mat!X17=0,"",Mat!X17)</f>
        <v/>
      </c>
      <c r="Y20" s="335" t="str">
        <f>IF(Mat!Y17=0,"",Mat!Y17)</f>
        <v/>
      </c>
      <c r="Z20" s="335" t="str">
        <f>IF(Mat!Z17=0,"",Mat!Z17)</f>
        <v/>
      </c>
      <c r="AA20" s="335" t="str">
        <f>IF(Mat!AA17=0,"",Mat!AA17)</f>
        <v/>
      </c>
      <c r="AB20" s="335" t="str">
        <f>IF(Mat!AB17=0,"",Mat!AB17)</f>
        <v/>
      </c>
      <c r="AC20" s="335" t="str">
        <f>IF(Mat!AC17=0,"",Mat!AC17)</f>
        <v/>
      </c>
      <c r="AD20" s="335" t="str">
        <f>IF(Mat!AD17=0,"",Mat!AD17)</f>
        <v/>
      </c>
      <c r="AE20" s="335" t="str">
        <f>IF(Mat!AE17=0,"",Mat!AE17)</f>
        <v/>
      </c>
      <c r="AF20" s="335" t="str">
        <f>IF(Mat!AF17=0,"",Mat!AF17)</f>
        <v/>
      </c>
      <c r="AG20" s="335" t="str">
        <f>IF(Mat!AG17=0,"",Mat!AG17)</f>
        <v/>
      </c>
      <c r="AH20" s="335" t="str">
        <f>IF(Mat!AH17=0,"",Mat!AH17)</f>
        <v/>
      </c>
      <c r="AI20" s="335" t="str">
        <f>IF(Mat!AI17=0,"",Mat!AI17)</f>
        <v/>
      </c>
      <c r="AJ20" s="405" t="str">
        <f t="shared" si="1"/>
        <v/>
      </c>
      <c r="AK20" s="406" t="str">
        <f t="shared" si="2"/>
        <v/>
      </c>
      <c r="AL20" s="232" t="str">
        <f t="shared" si="3"/>
        <v/>
      </c>
      <c r="AM20" s="231" t="str">
        <f t="shared" si="4"/>
        <v/>
      </c>
      <c r="AN20" s="231" t="str">
        <f t="shared" si="5"/>
        <v/>
      </c>
      <c r="AO20" s="231" t="str">
        <f t="shared" si="6"/>
        <v/>
      </c>
      <c r="AP20" s="231" t="str">
        <f t="shared" si="7"/>
        <v/>
      </c>
      <c r="AQ20" s="154" t="str">
        <f t="shared" si="8"/>
        <v/>
      </c>
      <c r="AR20" s="154" t="str">
        <f t="shared" si="9"/>
        <v/>
      </c>
      <c r="AS20" s="154" t="str">
        <f t="shared" si="10"/>
        <v/>
      </c>
      <c r="AT20" s="154" t="str">
        <f t="shared" si="11"/>
        <v/>
      </c>
      <c r="AU20" s="231" t="str">
        <f t="shared" si="12"/>
        <v/>
      </c>
      <c r="AV20" s="231" t="str">
        <f t="shared" si="13"/>
        <v/>
      </c>
      <c r="AW20" s="231" t="str">
        <f t="shared" si="14"/>
        <v/>
      </c>
      <c r="AX20" s="406" t="str">
        <f t="shared" si="15"/>
        <v/>
      </c>
      <c r="AY20" s="232" t="str">
        <f t="shared" si="16"/>
        <v/>
      </c>
      <c r="AZ20" s="232" t="str">
        <f t="shared" si="17"/>
        <v/>
      </c>
      <c r="BA20" s="232" t="str">
        <f t="shared" si="18"/>
        <v/>
      </c>
      <c r="BB20" s="154" t="str">
        <f t="shared" si="19"/>
        <v/>
      </c>
      <c r="BC20" s="154" t="str">
        <f t="shared" si="20"/>
        <v/>
      </c>
      <c r="BD20" s="154" t="str">
        <f t="shared" si="21"/>
        <v/>
      </c>
      <c r="BE20" s="154" t="str">
        <f t="shared" si="22"/>
        <v/>
      </c>
      <c r="BF20" s="231" t="str">
        <f t="shared" si="23"/>
        <v/>
      </c>
      <c r="BG20" s="218" t="str">
        <f t="shared" si="24"/>
        <v/>
      </c>
      <c r="BH20" s="218" t="str">
        <f t="shared" si="25"/>
        <v/>
      </c>
      <c r="BI20" s="232" t="str">
        <f t="shared" si="26"/>
        <v/>
      </c>
      <c r="BJ20" s="232" t="str">
        <f t="shared" si="27"/>
        <v/>
      </c>
      <c r="BK20" s="406" t="str">
        <f t="shared" si="28"/>
        <v/>
      </c>
      <c r="BL20" s="406" t="str">
        <f t="shared" si="29"/>
        <v/>
      </c>
      <c r="BM20" s="154" t="str">
        <f t="shared" si="30"/>
        <v/>
      </c>
      <c r="BN20" s="154" t="str">
        <f t="shared" si="31"/>
        <v/>
      </c>
      <c r="BO20" s="154" t="str">
        <f t="shared" si="32"/>
        <v/>
      </c>
      <c r="BP20" s="154" t="str">
        <f t="shared" si="33"/>
        <v/>
      </c>
      <c r="BQ20" s="325" t="e">
        <f t="shared" si="34"/>
        <v>#VALUE!</v>
      </c>
      <c r="BR20" s="164" t="str">
        <f t="shared" si="35"/>
        <v/>
      </c>
      <c r="BS20" s="204" t="e">
        <f t="shared" si="36"/>
        <v>#VALUE!</v>
      </c>
      <c r="BT20" s="164" t="str">
        <f t="shared" si="37"/>
        <v/>
      </c>
      <c r="BU20" s="204" t="e">
        <f t="shared" si="38"/>
        <v>#VALUE!</v>
      </c>
      <c r="BV20" s="164" t="str">
        <f t="shared" si="39"/>
        <v/>
      </c>
      <c r="BW20" s="204" t="e">
        <f t="shared" si="40"/>
        <v>#VALUE!</v>
      </c>
      <c r="BX20" s="164" t="str">
        <f t="shared" si="41"/>
        <v/>
      </c>
      <c r="BY20" s="204" t="e">
        <f t="shared" si="42"/>
        <v>#VALUE!</v>
      </c>
      <c r="BZ20" s="205" t="str">
        <f t="shared" si="43"/>
        <v/>
      </c>
      <c r="CA20" s="206" t="e">
        <f t="shared" si="44"/>
        <v>#VALUE!</v>
      </c>
      <c r="CB20" s="165" t="str">
        <f t="shared" si="45"/>
        <v/>
      </c>
      <c r="CC20" s="207" t="e">
        <f t="shared" si="46"/>
        <v>#VALUE!</v>
      </c>
      <c r="CD20" s="165" t="str">
        <f t="shared" si="47"/>
        <v/>
      </c>
      <c r="CE20" s="207" t="e">
        <f t="shared" si="48"/>
        <v>#VALUE!</v>
      </c>
      <c r="CF20" s="165" t="str">
        <f t="shared" si="49"/>
        <v/>
      </c>
      <c r="CG20" s="207" t="e">
        <f t="shared" si="50"/>
        <v>#VALUE!</v>
      </c>
      <c r="CH20" s="165" t="str">
        <f t="shared" si="51"/>
        <v/>
      </c>
      <c r="CI20" s="207" t="str">
        <f t="shared" si="52"/>
        <v/>
      </c>
      <c r="CJ20" s="208" t="str">
        <f t="shared" si="53"/>
        <v/>
      </c>
      <c r="CK20" s="209" t="e">
        <f t="shared" si="54"/>
        <v>#VALUE!</v>
      </c>
      <c r="CL20" s="166" t="str">
        <f t="shared" si="55"/>
        <v/>
      </c>
      <c r="CM20" s="210"/>
      <c r="CN20" s="166"/>
      <c r="CO20" s="210" t="str">
        <f t="shared" si="56"/>
        <v/>
      </c>
      <c r="CP20" s="166" t="str">
        <f t="shared" si="57"/>
        <v/>
      </c>
      <c r="CQ20" s="210" t="str">
        <f t="shared" si="58"/>
        <v/>
      </c>
      <c r="CR20" s="166" t="str">
        <f t="shared" si="59"/>
        <v/>
      </c>
      <c r="CS20" s="210" t="str">
        <f t="shared" si="60"/>
        <v/>
      </c>
      <c r="CT20" s="211" t="str">
        <f t="shared" si="61"/>
        <v/>
      </c>
      <c r="CU20" s="212" t="e">
        <f t="shared" si="62"/>
        <v>#VALUE!</v>
      </c>
      <c r="CV20" s="167" t="str">
        <f t="shared" si="63"/>
        <v/>
      </c>
      <c r="CW20" s="213" t="e">
        <f t="shared" si="64"/>
        <v>#VALUE!</v>
      </c>
      <c r="CX20" s="167" t="str">
        <f t="shared" si="65"/>
        <v/>
      </c>
      <c r="CY20" s="213"/>
      <c r="CZ20" s="167"/>
      <c r="DA20" s="213" t="str">
        <f t="shared" si="66"/>
        <v/>
      </c>
      <c r="DB20" s="167" t="str">
        <f t="shared" si="67"/>
        <v/>
      </c>
      <c r="DC20" s="213" t="str">
        <f t="shared" si="68"/>
        <v/>
      </c>
      <c r="DD20" s="214" t="str">
        <f t="shared" si="69"/>
        <v/>
      </c>
      <c r="DE20" s="215" t="e">
        <f t="shared" si="70"/>
        <v>#VALUE!</v>
      </c>
      <c r="DF20" s="216" t="str">
        <f t="shared" si="71"/>
        <v/>
      </c>
      <c r="DG20" t="e">
        <f t="shared" si="72"/>
        <v>#VALUE!</v>
      </c>
    </row>
    <row r="21" spans="1:111" x14ac:dyDescent="0.25">
      <c r="A21" s="156">
        <f>Datos!C24</f>
        <v>0</v>
      </c>
      <c r="B21" s="339">
        <f>Datos!D24</f>
        <v>0</v>
      </c>
      <c r="C21" s="344" t="str">
        <f>IF(Mat!C18=0,"",Mat!C18)</f>
        <v/>
      </c>
      <c r="D21" s="335" t="str">
        <f>IF(Mat!D18=0,"",Mat!D18)</f>
        <v/>
      </c>
      <c r="E21" s="335" t="str">
        <f>IF(Mat!E18=0,"",Mat!E18)</f>
        <v/>
      </c>
      <c r="F21" s="335" t="str">
        <f>IF(Mat!F18=0,"",Mat!F18)</f>
        <v/>
      </c>
      <c r="G21" s="335" t="str">
        <f>IF(Mat!G18=0,"",Mat!G18)</f>
        <v/>
      </c>
      <c r="H21" s="335" t="str">
        <f>IF(Mat!H18=0,"",Mat!H18)</f>
        <v/>
      </c>
      <c r="I21" s="335" t="str">
        <f>IF(Mat!I18=0,"",Mat!I18)</f>
        <v/>
      </c>
      <c r="J21" s="335" t="str">
        <f>IF(Mat!J18=0,"",Mat!J18)</f>
        <v/>
      </c>
      <c r="K21" s="335" t="str">
        <f>IF(Mat!K18=0,"",Mat!K18)</f>
        <v/>
      </c>
      <c r="L21" s="335" t="str">
        <f>IF(Mat!L18=0,"",Mat!L18)</f>
        <v/>
      </c>
      <c r="M21" s="335" t="str">
        <f>IF(Mat!M18=0,"",Mat!M18)</f>
        <v/>
      </c>
      <c r="N21" s="335" t="str">
        <f>IF(Mat!N18=0,"",Mat!N18)</f>
        <v/>
      </c>
      <c r="O21" s="335" t="str">
        <f>IF(Mat!O18=0,"",Mat!O18)</f>
        <v/>
      </c>
      <c r="P21" s="335" t="str">
        <f>IF(Mat!P18=0,"",Mat!P18)</f>
        <v/>
      </c>
      <c r="Q21" s="335" t="str">
        <f>IF(Mat!Q18=0,"",Mat!Q18)</f>
        <v/>
      </c>
      <c r="R21" s="335" t="str">
        <f>IF(Mat!R18=0,"",Mat!R18)</f>
        <v/>
      </c>
      <c r="S21" s="335" t="str">
        <f>IF(Mat!S18=0,"",Mat!S18)</f>
        <v/>
      </c>
      <c r="T21" s="335" t="str">
        <f>IF(Mat!T18=0,"",Mat!T18)</f>
        <v/>
      </c>
      <c r="U21" s="335" t="str">
        <f>IF(Mat!U18=0,"",Mat!U18)</f>
        <v/>
      </c>
      <c r="V21" s="335" t="str">
        <f>IF(Mat!V18=0,"",Mat!V18)</f>
        <v/>
      </c>
      <c r="W21" s="335" t="str">
        <f>IF(Mat!W18=0,"",Mat!W18)</f>
        <v/>
      </c>
      <c r="X21" s="335" t="str">
        <f>IF(Mat!X18=0,"",Mat!X18)</f>
        <v/>
      </c>
      <c r="Y21" s="335" t="str">
        <f>IF(Mat!Y18=0,"",Mat!Y18)</f>
        <v/>
      </c>
      <c r="Z21" s="335" t="str">
        <f>IF(Mat!Z18=0,"",Mat!Z18)</f>
        <v/>
      </c>
      <c r="AA21" s="335" t="str">
        <f>IF(Mat!AA18=0,"",Mat!AA18)</f>
        <v/>
      </c>
      <c r="AB21" s="335" t="str">
        <f>IF(Mat!AB18=0,"",Mat!AB18)</f>
        <v/>
      </c>
      <c r="AC21" s="335" t="str">
        <f>IF(Mat!AC18=0,"",Mat!AC18)</f>
        <v/>
      </c>
      <c r="AD21" s="335" t="str">
        <f>IF(Mat!AD18=0,"",Mat!AD18)</f>
        <v/>
      </c>
      <c r="AE21" s="335" t="str">
        <f>IF(Mat!AE18=0,"",Mat!AE18)</f>
        <v/>
      </c>
      <c r="AF21" s="335" t="str">
        <f>IF(Mat!AF18=0,"",Mat!AF18)</f>
        <v/>
      </c>
      <c r="AG21" s="335" t="str">
        <f>IF(Mat!AG18=0,"",Mat!AG18)</f>
        <v/>
      </c>
      <c r="AH21" s="335" t="str">
        <f>IF(Mat!AH18=0,"",Mat!AH18)</f>
        <v/>
      </c>
      <c r="AI21" s="335" t="str">
        <f>IF(Mat!AI18=0,"",Mat!AI18)</f>
        <v/>
      </c>
      <c r="AJ21" s="405" t="str">
        <f t="shared" si="1"/>
        <v/>
      </c>
      <c r="AK21" s="406" t="str">
        <f t="shared" si="2"/>
        <v/>
      </c>
      <c r="AL21" s="232" t="str">
        <f t="shared" si="3"/>
        <v/>
      </c>
      <c r="AM21" s="231" t="str">
        <f t="shared" si="4"/>
        <v/>
      </c>
      <c r="AN21" s="231" t="str">
        <f t="shared" si="5"/>
        <v/>
      </c>
      <c r="AO21" s="231" t="str">
        <f t="shared" si="6"/>
        <v/>
      </c>
      <c r="AP21" s="231" t="str">
        <f t="shared" si="7"/>
        <v/>
      </c>
      <c r="AQ21" s="154" t="str">
        <f t="shared" si="8"/>
        <v/>
      </c>
      <c r="AR21" s="154" t="str">
        <f t="shared" si="9"/>
        <v/>
      </c>
      <c r="AS21" s="154" t="str">
        <f t="shared" si="10"/>
        <v/>
      </c>
      <c r="AT21" s="154" t="str">
        <f t="shared" si="11"/>
        <v/>
      </c>
      <c r="AU21" s="231" t="str">
        <f t="shared" si="12"/>
        <v/>
      </c>
      <c r="AV21" s="231" t="str">
        <f t="shared" si="13"/>
        <v/>
      </c>
      <c r="AW21" s="231" t="str">
        <f t="shared" si="14"/>
        <v/>
      </c>
      <c r="AX21" s="406" t="str">
        <f t="shared" si="15"/>
        <v/>
      </c>
      <c r="AY21" s="232" t="str">
        <f t="shared" si="16"/>
        <v/>
      </c>
      <c r="AZ21" s="232" t="str">
        <f t="shared" si="17"/>
        <v/>
      </c>
      <c r="BA21" s="232" t="str">
        <f t="shared" si="18"/>
        <v/>
      </c>
      <c r="BB21" s="154" t="str">
        <f t="shared" si="19"/>
        <v/>
      </c>
      <c r="BC21" s="154" t="str">
        <f t="shared" si="20"/>
        <v/>
      </c>
      <c r="BD21" s="154" t="str">
        <f t="shared" si="21"/>
        <v/>
      </c>
      <c r="BE21" s="154" t="str">
        <f t="shared" si="22"/>
        <v/>
      </c>
      <c r="BF21" s="231" t="str">
        <f t="shared" si="23"/>
        <v/>
      </c>
      <c r="BG21" s="218" t="str">
        <f t="shared" si="24"/>
        <v/>
      </c>
      <c r="BH21" s="218" t="str">
        <f t="shared" si="25"/>
        <v/>
      </c>
      <c r="BI21" s="232" t="str">
        <f t="shared" si="26"/>
        <v/>
      </c>
      <c r="BJ21" s="232" t="str">
        <f t="shared" si="27"/>
        <v/>
      </c>
      <c r="BK21" s="406" t="str">
        <f t="shared" si="28"/>
        <v/>
      </c>
      <c r="BL21" s="406" t="str">
        <f t="shared" si="29"/>
        <v/>
      </c>
      <c r="BM21" s="154" t="str">
        <f t="shared" si="30"/>
        <v/>
      </c>
      <c r="BN21" s="154" t="str">
        <f t="shared" si="31"/>
        <v/>
      </c>
      <c r="BO21" s="154" t="str">
        <f t="shared" si="32"/>
        <v/>
      </c>
      <c r="BP21" s="154" t="str">
        <f t="shared" si="33"/>
        <v/>
      </c>
      <c r="BQ21" s="325" t="e">
        <f t="shared" si="34"/>
        <v>#VALUE!</v>
      </c>
      <c r="BR21" s="164" t="str">
        <f t="shared" si="35"/>
        <v/>
      </c>
      <c r="BS21" s="204" t="e">
        <f t="shared" si="36"/>
        <v>#VALUE!</v>
      </c>
      <c r="BT21" s="164" t="str">
        <f t="shared" si="37"/>
        <v/>
      </c>
      <c r="BU21" s="204" t="e">
        <f t="shared" si="38"/>
        <v>#VALUE!</v>
      </c>
      <c r="BV21" s="164" t="str">
        <f t="shared" si="39"/>
        <v/>
      </c>
      <c r="BW21" s="204" t="e">
        <f t="shared" si="40"/>
        <v>#VALUE!</v>
      </c>
      <c r="BX21" s="164" t="str">
        <f t="shared" si="41"/>
        <v/>
      </c>
      <c r="BY21" s="204" t="e">
        <f t="shared" si="42"/>
        <v>#VALUE!</v>
      </c>
      <c r="BZ21" s="205" t="str">
        <f t="shared" si="43"/>
        <v/>
      </c>
      <c r="CA21" s="206" t="e">
        <f t="shared" si="44"/>
        <v>#VALUE!</v>
      </c>
      <c r="CB21" s="165" t="str">
        <f t="shared" si="45"/>
        <v/>
      </c>
      <c r="CC21" s="207" t="e">
        <f t="shared" si="46"/>
        <v>#VALUE!</v>
      </c>
      <c r="CD21" s="165" t="str">
        <f t="shared" si="47"/>
        <v/>
      </c>
      <c r="CE21" s="207" t="e">
        <f t="shared" si="48"/>
        <v>#VALUE!</v>
      </c>
      <c r="CF21" s="165" t="str">
        <f t="shared" si="49"/>
        <v/>
      </c>
      <c r="CG21" s="207" t="e">
        <f t="shared" si="50"/>
        <v>#VALUE!</v>
      </c>
      <c r="CH21" s="165" t="str">
        <f t="shared" si="51"/>
        <v/>
      </c>
      <c r="CI21" s="207" t="str">
        <f t="shared" si="52"/>
        <v/>
      </c>
      <c r="CJ21" s="208" t="str">
        <f t="shared" si="53"/>
        <v/>
      </c>
      <c r="CK21" s="209" t="e">
        <f t="shared" si="54"/>
        <v>#VALUE!</v>
      </c>
      <c r="CL21" s="166" t="str">
        <f t="shared" si="55"/>
        <v/>
      </c>
      <c r="CM21" s="210"/>
      <c r="CN21" s="166"/>
      <c r="CO21" s="210" t="str">
        <f t="shared" si="56"/>
        <v/>
      </c>
      <c r="CP21" s="166" t="str">
        <f t="shared" si="57"/>
        <v/>
      </c>
      <c r="CQ21" s="210" t="str">
        <f t="shared" si="58"/>
        <v/>
      </c>
      <c r="CR21" s="166" t="str">
        <f t="shared" si="59"/>
        <v/>
      </c>
      <c r="CS21" s="210" t="str">
        <f t="shared" si="60"/>
        <v/>
      </c>
      <c r="CT21" s="211" t="str">
        <f t="shared" si="61"/>
        <v/>
      </c>
      <c r="CU21" s="212" t="e">
        <f t="shared" si="62"/>
        <v>#VALUE!</v>
      </c>
      <c r="CV21" s="167" t="str">
        <f t="shared" si="63"/>
        <v/>
      </c>
      <c r="CW21" s="213" t="e">
        <f t="shared" si="64"/>
        <v>#VALUE!</v>
      </c>
      <c r="CX21" s="167" t="str">
        <f t="shared" si="65"/>
        <v/>
      </c>
      <c r="CY21" s="213"/>
      <c r="CZ21" s="167"/>
      <c r="DA21" s="213" t="str">
        <f t="shared" si="66"/>
        <v/>
      </c>
      <c r="DB21" s="167" t="str">
        <f t="shared" si="67"/>
        <v/>
      </c>
      <c r="DC21" s="213" t="str">
        <f t="shared" si="68"/>
        <v/>
      </c>
      <c r="DD21" s="214" t="str">
        <f t="shared" si="69"/>
        <v/>
      </c>
      <c r="DE21" s="215" t="e">
        <f t="shared" si="70"/>
        <v>#VALUE!</v>
      </c>
      <c r="DF21" s="216" t="str">
        <f t="shared" si="71"/>
        <v/>
      </c>
      <c r="DG21" t="e">
        <f t="shared" si="72"/>
        <v>#VALUE!</v>
      </c>
    </row>
    <row r="22" spans="1:111" x14ac:dyDescent="0.25">
      <c r="A22" s="156">
        <f>Datos!C25</f>
        <v>0</v>
      </c>
      <c r="B22" s="339">
        <f>Datos!D25</f>
        <v>0</v>
      </c>
      <c r="C22" s="344" t="str">
        <f>IF(Mat!C19=0,"",Mat!C19)</f>
        <v/>
      </c>
      <c r="D22" s="335" t="str">
        <f>IF(Mat!D19=0,"",Mat!D19)</f>
        <v/>
      </c>
      <c r="E22" s="335" t="str">
        <f>IF(Mat!E19=0,"",Mat!E19)</f>
        <v/>
      </c>
      <c r="F22" s="335" t="str">
        <f>IF(Mat!F19=0,"",Mat!F19)</f>
        <v/>
      </c>
      <c r="G22" s="335" t="str">
        <f>IF(Mat!G19=0,"",Mat!G19)</f>
        <v/>
      </c>
      <c r="H22" s="335" t="str">
        <f>IF(Mat!H19=0,"",Mat!H19)</f>
        <v/>
      </c>
      <c r="I22" s="335" t="str">
        <f>IF(Mat!I19=0,"",Mat!I19)</f>
        <v/>
      </c>
      <c r="J22" s="335" t="str">
        <f>IF(Mat!J19=0,"",Mat!J19)</f>
        <v/>
      </c>
      <c r="K22" s="335" t="str">
        <f>IF(Mat!K19=0,"",Mat!K19)</f>
        <v/>
      </c>
      <c r="L22" s="335" t="str">
        <f>IF(Mat!L19=0,"",Mat!L19)</f>
        <v/>
      </c>
      <c r="M22" s="335" t="str">
        <f>IF(Mat!M19=0,"",Mat!M19)</f>
        <v/>
      </c>
      <c r="N22" s="335" t="str">
        <f>IF(Mat!N19=0,"",Mat!N19)</f>
        <v/>
      </c>
      <c r="O22" s="335" t="str">
        <f>IF(Mat!O19=0,"",Mat!O19)</f>
        <v/>
      </c>
      <c r="P22" s="335" t="str">
        <f>IF(Mat!P19=0,"",Mat!P19)</f>
        <v/>
      </c>
      <c r="Q22" s="335" t="str">
        <f>IF(Mat!Q19=0,"",Mat!Q19)</f>
        <v/>
      </c>
      <c r="R22" s="335" t="str">
        <f>IF(Mat!R19=0,"",Mat!R19)</f>
        <v/>
      </c>
      <c r="S22" s="335" t="str">
        <f>IF(Mat!S19=0,"",Mat!S19)</f>
        <v/>
      </c>
      <c r="T22" s="335" t="str">
        <f>IF(Mat!T19=0,"",Mat!T19)</f>
        <v/>
      </c>
      <c r="U22" s="335" t="str">
        <f>IF(Mat!U19=0,"",Mat!U19)</f>
        <v/>
      </c>
      <c r="V22" s="335" t="str">
        <f>IF(Mat!V19=0,"",Mat!V19)</f>
        <v/>
      </c>
      <c r="W22" s="335" t="str">
        <f>IF(Mat!W19=0,"",Mat!W19)</f>
        <v/>
      </c>
      <c r="X22" s="335" t="str">
        <f>IF(Mat!X19=0,"",Mat!X19)</f>
        <v/>
      </c>
      <c r="Y22" s="335" t="str">
        <f>IF(Mat!Y19=0,"",Mat!Y19)</f>
        <v/>
      </c>
      <c r="Z22" s="335" t="str">
        <f>IF(Mat!Z19=0,"",Mat!Z19)</f>
        <v/>
      </c>
      <c r="AA22" s="335" t="str">
        <f>IF(Mat!AA19=0,"",Mat!AA19)</f>
        <v/>
      </c>
      <c r="AB22" s="335" t="str">
        <f>IF(Mat!AB19=0,"",Mat!AB19)</f>
        <v/>
      </c>
      <c r="AC22" s="335" t="str">
        <f>IF(Mat!AC19=0,"",Mat!AC19)</f>
        <v/>
      </c>
      <c r="AD22" s="335" t="str">
        <f>IF(Mat!AD19=0,"",Mat!AD19)</f>
        <v/>
      </c>
      <c r="AE22" s="335" t="str">
        <f>IF(Mat!AE19=0,"",Mat!AE19)</f>
        <v/>
      </c>
      <c r="AF22" s="335" t="str">
        <f>IF(Mat!AF19=0,"",Mat!AF19)</f>
        <v/>
      </c>
      <c r="AG22" s="335" t="str">
        <f>IF(Mat!AG19=0,"",Mat!AG19)</f>
        <v/>
      </c>
      <c r="AH22" s="335" t="str">
        <f>IF(Mat!AH19=0,"",Mat!AH19)</f>
        <v/>
      </c>
      <c r="AI22" s="335" t="str">
        <f>IF(Mat!AI19=0,"",Mat!AI19)</f>
        <v/>
      </c>
      <c r="AJ22" s="405" t="str">
        <f t="shared" si="1"/>
        <v/>
      </c>
      <c r="AK22" s="406" t="str">
        <f t="shared" si="2"/>
        <v/>
      </c>
      <c r="AL22" s="232" t="str">
        <f t="shared" si="3"/>
        <v/>
      </c>
      <c r="AM22" s="231" t="str">
        <f t="shared" si="4"/>
        <v/>
      </c>
      <c r="AN22" s="231" t="str">
        <f t="shared" si="5"/>
        <v/>
      </c>
      <c r="AO22" s="231" t="str">
        <f t="shared" si="6"/>
        <v/>
      </c>
      <c r="AP22" s="231" t="str">
        <f t="shared" si="7"/>
        <v/>
      </c>
      <c r="AQ22" s="154" t="str">
        <f t="shared" si="8"/>
        <v/>
      </c>
      <c r="AR22" s="154" t="str">
        <f t="shared" si="9"/>
        <v/>
      </c>
      <c r="AS22" s="154" t="str">
        <f t="shared" si="10"/>
        <v/>
      </c>
      <c r="AT22" s="154" t="str">
        <f t="shared" si="11"/>
        <v/>
      </c>
      <c r="AU22" s="231" t="str">
        <f t="shared" si="12"/>
        <v/>
      </c>
      <c r="AV22" s="231" t="str">
        <f t="shared" si="13"/>
        <v/>
      </c>
      <c r="AW22" s="231" t="str">
        <f t="shared" si="14"/>
        <v/>
      </c>
      <c r="AX22" s="406" t="str">
        <f t="shared" si="15"/>
        <v/>
      </c>
      <c r="AY22" s="232" t="str">
        <f t="shared" si="16"/>
        <v/>
      </c>
      <c r="AZ22" s="232" t="str">
        <f t="shared" si="17"/>
        <v/>
      </c>
      <c r="BA22" s="232" t="str">
        <f t="shared" si="18"/>
        <v/>
      </c>
      <c r="BB22" s="154" t="str">
        <f t="shared" si="19"/>
        <v/>
      </c>
      <c r="BC22" s="154" t="str">
        <f t="shared" si="20"/>
        <v/>
      </c>
      <c r="BD22" s="154" t="str">
        <f t="shared" si="21"/>
        <v/>
      </c>
      <c r="BE22" s="154" t="str">
        <f t="shared" si="22"/>
        <v/>
      </c>
      <c r="BF22" s="231" t="str">
        <f t="shared" si="23"/>
        <v/>
      </c>
      <c r="BG22" s="218" t="str">
        <f t="shared" si="24"/>
        <v/>
      </c>
      <c r="BH22" s="218" t="str">
        <f t="shared" si="25"/>
        <v/>
      </c>
      <c r="BI22" s="232" t="str">
        <f t="shared" si="26"/>
        <v/>
      </c>
      <c r="BJ22" s="232" t="str">
        <f t="shared" si="27"/>
        <v/>
      </c>
      <c r="BK22" s="406" t="str">
        <f t="shared" si="28"/>
        <v/>
      </c>
      <c r="BL22" s="406" t="str">
        <f t="shared" si="29"/>
        <v/>
      </c>
      <c r="BM22" s="154" t="str">
        <f t="shared" si="30"/>
        <v/>
      </c>
      <c r="BN22" s="154" t="str">
        <f t="shared" si="31"/>
        <v/>
      </c>
      <c r="BO22" s="154" t="str">
        <f t="shared" si="32"/>
        <v/>
      </c>
      <c r="BP22" s="154" t="str">
        <f t="shared" si="33"/>
        <v/>
      </c>
      <c r="BQ22" s="325" t="e">
        <f t="shared" si="34"/>
        <v>#VALUE!</v>
      </c>
      <c r="BR22" s="164" t="str">
        <f t="shared" si="35"/>
        <v/>
      </c>
      <c r="BS22" s="204" t="e">
        <f t="shared" si="36"/>
        <v>#VALUE!</v>
      </c>
      <c r="BT22" s="164" t="str">
        <f t="shared" si="37"/>
        <v/>
      </c>
      <c r="BU22" s="204" t="e">
        <f t="shared" si="38"/>
        <v>#VALUE!</v>
      </c>
      <c r="BV22" s="164" t="str">
        <f t="shared" si="39"/>
        <v/>
      </c>
      <c r="BW22" s="204" t="e">
        <f t="shared" si="40"/>
        <v>#VALUE!</v>
      </c>
      <c r="BX22" s="164" t="str">
        <f t="shared" si="41"/>
        <v/>
      </c>
      <c r="BY22" s="204" t="e">
        <f t="shared" si="42"/>
        <v>#VALUE!</v>
      </c>
      <c r="BZ22" s="205" t="str">
        <f t="shared" si="43"/>
        <v/>
      </c>
      <c r="CA22" s="206" t="e">
        <f t="shared" si="44"/>
        <v>#VALUE!</v>
      </c>
      <c r="CB22" s="165" t="str">
        <f t="shared" si="45"/>
        <v/>
      </c>
      <c r="CC22" s="207" t="e">
        <f t="shared" si="46"/>
        <v>#VALUE!</v>
      </c>
      <c r="CD22" s="165" t="str">
        <f t="shared" si="47"/>
        <v/>
      </c>
      <c r="CE22" s="207" t="e">
        <f t="shared" si="48"/>
        <v>#VALUE!</v>
      </c>
      <c r="CF22" s="165" t="str">
        <f t="shared" si="49"/>
        <v/>
      </c>
      <c r="CG22" s="207" t="e">
        <f t="shared" si="50"/>
        <v>#VALUE!</v>
      </c>
      <c r="CH22" s="165" t="str">
        <f t="shared" si="51"/>
        <v/>
      </c>
      <c r="CI22" s="207" t="str">
        <f t="shared" si="52"/>
        <v/>
      </c>
      <c r="CJ22" s="208" t="str">
        <f t="shared" si="53"/>
        <v/>
      </c>
      <c r="CK22" s="209" t="e">
        <f t="shared" si="54"/>
        <v>#VALUE!</v>
      </c>
      <c r="CL22" s="166" t="str">
        <f t="shared" si="55"/>
        <v/>
      </c>
      <c r="CM22" s="210"/>
      <c r="CN22" s="166"/>
      <c r="CO22" s="210" t="str">
        <f t="shared" si="56"/>
        <v/>
      </c>
      <c r="CP22" s="166" t="str">
        <f t="shared" si="57"/>
        <v/>
      </c>
      <c r="CQ22" s="210" t="str">
        <f t="shared" si="58"/>
        <v/>
      </c>
      <c r="CR22" s="166" t="str">
        <f t="shared" si="59"/>
        <v/>
      </c>
      <c r="CS22" s="210" t="str">
        <f t="shared" si="60"/>
        <v/>
      </c>
      <c r="CT22" s="211" t="str">
        <f t="shared" si="61"/>
        <v/>
      </c>
      <c r="CU22" s="212" t="e">
        <f t="shared" si="62"/>
        <v>#VALUE!</v>
      </c>
      <c r="CV22" s="167" t="str">
        <f t="shared" si="63"/>
        <v/>
      </c>
      <c r="CW22" s="213" t="e">
        <f t="shared" si="64"/>
        <v>#VALUE!</v>
      </c>
      <c r="CX22" s="167" t="str">
        <f t="shared" si="65"/>
        <v/>
      </c>
      <c r="CY22" s="213"/>
      <c r="CZ22" s="167"/>
      <c r="DA22" s="213" t="str">
        <f t="shared" si="66"/>
        <v/>
      </c>
      <c r="DB22" s="167" t="str">
        <f t="shared" si="67"/>
        <v/>
      </c>
      <c r="DC22" s="213" t="str">
        <f t="shared" si="68"/>
        <v/>
      </c>
      <c r="DD22" s="214" t="str">
        <f t="shared" si="69"/>
        <v/>
      </c>
      <c r="DE22" s="215" t="e">
        <f t="shared" si="70"/>
        <v>#VALUE!</v>
      </c>
      <c r="DF22" s="216" t="str">
        <f t="shared" si="71"/>
        <v/>
      </c>
      <c r="DG22" t="e">
        <f t="shared" si="72"/>
        <v>#VALUE!</v>
      </c>
    </row>
    <row r="23" spans="1:111" x14ac:dyDescent="0.25">
      <c r="A23" s="156">
        <f>Datos!C26</f>
        <v>0</v>
      </c>
      <c r="B23" s="339">
        <f>Datos!D26</f>
        <v>0</v>
      </c>
      <c r="C23" s="344" t="str">
        <f>IF(Mat!C20=0,"",Mat!C20)</f>
        <v/>
      </c>
      <c r="D23" s="335" t="str">
        <f>IF(Mat!D20=0,"",Mat!D20)</f>
        <v/>
      </c>
      <c r="E23" s="335" t="str">
        <f>IF(Mat!E20=0,"",Mat!E20)</f>
        <v/>
      </c>
      <c r="F23" s="335" t="str">
        <f>IF(Mat!F20=0,"",Mat!F20)</f>
        <v/>
      </c>
      <c r="G23" s="335" t="str">
        <f>IF(Mat!G20=0,"",Mat!G20)</f>
        <v/>
      </c>
      <c r="H23" s="335" t="str">
        <f>IF(Mat!H20=0,"",Mat!H20)</f>
        <v/>
      </c>
      <c r="I23" s="335" t="str">
        <f>IF(Mat!I20=0,"",Mat!I20)</f>
        <v/>
      </c>
      <c r="J23" s="335" t="str">
        <f>IF(Mat!J20=0,"",Mat!J20)</f>
        <v/>
      </c>
      <c r="K23" s="335" t="str">
        <f>IF(Mat!K20=0,"",Mat!K20)</f>
        <v/>
      </c>
      <c r="L23" s="335" t="str">
        <f>IF(Mat!L20=0,"",Mat!L20)</f>
        <v/>
      </c>
      <c r="M23" s="335" t="str">
        <f>IF(Mat!M20=0,"",Mat!M20)</f>
        <v/>
      </c>
      <c r="N23" s="335" t="str">
        <f>IF(Mat!N20=0,"",Mat!N20)</f>
        <v/>
      </c>
      <c r="O23" s="335" t="str">
        <f>IF(Mat!O20=0,"",Mat!O20)</f>
        <v/>
      </c>
      <c r="P23" s="335" t="str">
        <f>IF(Mat!P20=0,"",Mat!P20)</f>
        <v/>
      </c>
      <c r="Q23" s="335" t="str">
        <f>IF(Mat!Q20=0,"",Mat!Q20)</f>
        <v/>
      </c>
      <c r="R23" s="335" t="str">
        <f>IF(Mat!R20=0,"",Mat!R20)</f>
        <v/>
      </c>
      <c r="S23" s="335" t="str">
        <f>IF(Mat!S20=0,"",Mat!S20)</f>
        <v/>
      </c>
      <c r="T23" s="335" t="str">
        <f>IF(Mat!T20=0,"",Mat!T20)</f>
        <v/>
      </c>
      <c r="U23" s="335" t="str">
        <f>IF(Mat!U20=0,"",Mat!U20)</f>
        <v/>
      </c>
      <c r="V23" s="335" t="str">
        <f>IF(Mat!V20=0,"",Mat!V20)</f>
        <v/>
      </c>
      <c r="W23" s="335" t="str">
        <f>IF(Mat!W20=0,"",Mat!W20)</f>
        <v/>
      </c>
      <c r="X23" s="335" t="str">
        <f>IF(Mat!X20=0,"",Mat!X20)</f>
        <v/>
      </c>
      <c r="Y23" s="335" t="str">
        <f>IF(Mat!Y20=0,"",Mat!Y20)</f>
        <v/>
      </c>
      <c r="Z23" s="335" t="str">
        <f>IF(Mat!Z20=0,"",Mat!Z20)</f>
        <v/>
      </c>
      <c r="AA23" s="335" t="str">
        <f>IF(Mat!AA20=0,"",Mat!AA20)</f>
        <v/>
      </c>
      <c r="AB23" s="335" t="str">
        <f>IF(Mat!AB20=0,"",Mat!AB20)</f>
        <v/>
      </c>
      <c r="AC23" s="335" t="str">
        <f>IF(Mat!AC20=0,"",Mat!AC20)</f>
        <v/>
      </c>
      <c r="AD23" s="335" t="str">
        <f>IF(Mat!AD20=0,"",Mat!AD20)</f>
        <v/>
      </c>
      <c r="AE23" s="335" t="str">
        <f>IF(Mat!AE20=0,"",Mat!AE20)</f>
        <v/>
      </c>
      <c r="AF23" s="335" t="str">
        <f>IF(Mat!AF20=0,"",Mat!AF20)</f>
        <v/>
      </c>
      <c r="AG23" s="335" t="str">
        <f>IF(Mat!AG20=0,"",Mat!AG20)</f>
        <v/>
      </c>
      <c r="AH23" s="335" t="str">
        <f>IF(Mat!AH20=0,"",Mat!AH20)</f>
        <v/>
      </c>
      <c r="AI23" s="335" t="str">
        <f>IF(Mat!AI20=0,"",Mat!AI20)</f>
        <v/>
      </c>
      <c r="AJ23" s="405" t="str">
        <f t="shared" si="1"/>
        <v/>
      </c>
      <c r="AK23" s="406" t="str">
        <f t="shared" si="2"/>
        <v/>
      </c>
      <c r="AL23" s="232" t="str">
        <f t="shared" si="3"/>
        <v/>
      </c>
      <c r="AM23" s="231" t="str">
        <f t="shared" si="4"/>
        <v/>
      </c>
      <c r="AN23" s="231" t="str">
        <f t="shared" si="5"/>
        <v/>
      </c>
      <c r="AO23" s="231" t="str">
        <f t="shared" si="6"/>
        <v/>
      </c>
      <c r="AP23" s="231" t="str">
        <f t="shared" si="7"/>
        <v/>
      </c>
      <c r="AQ23" s="154" t="str">
        <f t="shared" si="8"/>
        <v/>
      </c>
      <c r="AR23" s="154" t="str">
        <f t="shared" si="9"/>
        <v/>
      </c>
      <c r="AS23" s="154" t="str">
        <f t="shared" si="10"/>
        <v/>
      </c>
      <c r="AT23" s="154" t="str">
        <f t="shared" si="11"/>
        <v/>
      </c>
      <c r="AU23" s="231" t="str">
        <f t="shared" si="12"/>
        <v/>
      </c>
      <c r="AV23" s="231" t="str">
        <f t="shared" si="13"/>
        <v/>
      </c>
      <c r="AW23" s="231" t="str">
        <f t="shared" si="14"/>
        <v/>
      </c>
      <c r="AX23" s="406" t="str">
        <f t="shared" si="15"/>
        <v/>
      </c>
      <c r="AY23" s="232" t="str">
        <f t="shared" si="16"/>
        <v/>
      </c>
      <c r="AZ23" s="232" t="str">
        <f t="shared" si="17"/>
        <v/>
      </c>
      <c r="BA23" s="232" t="str">
        <f t="shared" si="18"/>
        <v/>
      </c>
      <c r="BB23" s="154" t="str">
        <f t="shared" si="19"/>
        <v/>
      </c>
      <c r="BC23" s="154" t="str">
        <f t="shared" si="20"/>
        <v/>
      </c>
      <c r="BD23" s="154" t="str">
        <f t="shared" si="21"/>
        <v/>
      </c>
      <c r="BE23" s="154" t="str">
        <f t="shared" si="22"/>
        <v/>
      </c>
      <c r="BF23" s="231" t="str">
        <f t="shared" si="23"/>
        <v/>
      </c>
      <c r="BG23" s="218" t="str">
        <f t="shared" si="24"/>
        <v/>
      </c>
      <c r="BH23" s="218" t="str">
        <f t="shared" si="25"/>
        <v/>
      </c>
      <c r="BI23" s="232" t="str">
        <f t="shared" si="26"/>
        <v/>
      </c>
      <c r="BJ23" s="232" t="str">
        <f t="shared" si="27"/>
        <v/>
      </c>
      <c r="BK23" s="406" t="str">
        <f t="shared" si="28"/>
        <v/>
      </c>
      <c r="BL23" s="406" t="str">
        <f t="shared" si="29"/>
        <v/>
      </c>
      <c r="BM23" s="154" t="str">
        <f t="shared" si="30"/>
        <v/>
      </c>
      <c r="BN23" s="154" t="str">
        <f t="shared" si="31"/>
        <v/>
      </c>
      <c r="BO23" s="154" t="str">
        <f t="shared" si="32"/>
        <v/>
      </c>
      <c r="BP23" s="154" t="str">
        <f t="shared" si="33"/>
        <v/>
      </c>
      <c r="BQ23" s="325" t="e">
        <f t="shared" si="34"/>
        <v>#VALUE!</v>
      </c>
      <c r="BR23" s="164" t="str">
        <f t="shared" si="35"/>
        <v/>
      </c>
      <c r="BS23" s="204" t="e">
        <f t="shared" si="36"/>
        <v>#VALUE!</v>
      </c>
      <c r="BT23" s="164" t="str">
        <f t="shared" si="37"/>
        <v/>
      </c>
      <c r="BU23" s="204" t="e">
        <f t="shared" si="38"/>
        <v>#VALUE!</v>
      </c>
      <c r="BV23" s="164" t="str">
        <f t="shared" si="39"/>
        <v/>
      </c>
      <c r="BW23" s="204" t="e">
        <f t="shared" si="40"/>
        <v>#VALUE!</v>
      </c>
      <c r="BX23" s="164" t="str">
        <f t="shared" si="41"/>
        <v/>
      </c>
      <c r="BY23" s="204" t="e">
        <f t="shared" si="42"/>
        <v>#VALUE!</v>
      </c>
      <c r="BZ23" s="205" t="str">
        <f t="shared" si="43"/>
        <v/>
      </c>
      <c r="CA23" s="206" t="e">
        <f t="shared" si="44"/>
        <v>#VALUE!</v>
      </c>
      <c r="CB23" s="165" t="str">
        <f t="shared" si="45"/>
        <v/>
      </c>
      <c r="CC23" s="207" t="e">
        <f t="shared" si="46"/>
        <v>#VALUE!</v>
      </c>
      <c r="CD23" s="165" t="str">
        <f t="shared" si="47"/>
        <v/>
      </c>
      <c r="CE23" s="207" t="e">
        <f t="shared" si="48"/>
        <v>#VALUE!</v>
      </c>
      <c r="CF23" s="165" t="str">
        <f t="shared" si="49"/>
        <v/>
      </c>
      <c r="CG23" s="207" t="e">
        <f t="shared" si="50"/>
        <v>#VALUE!</v>
      </c>
      <c r="CH23" s="165" t="str">
        <f t="shared" si="51"/>
        <v/>
      </c>
      <c r="CI23" s="207" t="str">
        <f t="shared" si="52"/>
        <v/>
      </c>
      <c r="CJ23" s="208" t="str">
        <f t="shared" si="53"/>
        <v/>
      </c>
      <c r="CK23" s="209" t="e">
        <f t="shared" si="54"/>
        <v>#VALUE!</v>
      </c>
      <c r="CL23" s="166" t="str">
        <f t="shared" si="55"/>
        <v/>
      </c>
      <c r="CM23" s="210"/>
      <c r="CN23" s="166"/>
      <c r="CO23" s="210" t="str">
        <f t="shared" si="56"/>
        <v/>
      </c>
      <c r="CP23" s="166" t="str">
        <f t="shared" si="57"/>
        <v/>
      </c>
      <c r="CQ23" s="210" t="str">
        <f t="shared" si="58"/>
        <v/>
      </c>
      <c r="CR23" s="166" t="str">
        <f t="shared" si="59"/>
        <v/>
      </c>
      <c r="CS23" s="210" t="str">
        <f t="shared" si="60"/>
        <v/>
      </c>
      <c r="CT23" s="211" t="str">
        <f t="shared" si="61"/>
        <v/>
      </c>
      <c r="CU23" s="212" t="e">
        <f t="shared" si="62"/>
        <v>#VALUE!</v>
      </c>
      <c r="CV23" s="167" t="str">
        <f t="shared" si="63"/>
        <v/>
      </c>
      <c r="CW23" s="213" t="e">
        <f t="shared" si="64"/>
        <v>#VALUE!</v>
      </c>
      <c r="CX23" s="167" t="str">
        <f t="shared" si="65"/>
        <v/>
      </c>
      <c r="CY23" s="213"/>
      <c r="CZ23" s="167"/>
      <c r="DA23" s="213" t="str">
        <f t="shared" si="66"/>
        <v/>
      </c>
      <c r="DB23" s="167" t="str">
        <f t="shared" si="67"/>
        <v/>
      </c>
      <c r="DC23" s="213" t="str">
        <f t="shared" si="68"/>
        <v/>
      </c>
      <c r="DD23" s="214" t="str">
        <f t="shared" si="69"/>
        <v/>
      </c>
      <c r="DE23" s="215" t="e">
        <f t="shared" si="70"/>
        <v>#VALUE!</v>
      </c>
      <c r="DF23" s="216" t="str">
        <f t="shared" si="71"/>
        <v/>
      </c>
      <c r="DG23" t="e">
        <f t="shared" si="72"/>
        <v>#VALUE!</v>
      </c>
    </row>
    <row r="24" spans="1:111" x14ac:dyDescent="0.25">
      <c r="A24" s="156">
        <f>Datos!C27</f>
        <v>0</v>
      </c>
      <c r="B24" s="339">
        <f>Datos!D27</f>
        <v>0</v>
      </c>
      <c r="C24" s="344" t="str">
        <f>IF(Mat!C21=0,"",Mat!C21)</f>
        <v/>
      </c>
      <c r="D24" s="335" t="str">
        <f>IF(Mat!D21=0,"",Mat!D21)</f>
        <v/>
      </c>
      <c r="E24" s="335" t="str">
        <f>IF(Mat!E21=0,"",Mat!E21)</f>
        <v/>
      </c>
      <c r="F24" s="335" t="str">
        <f>IF(Mat!F21=0,"",Mat!F21)</f>
        <v/>
      </c>
      <c r="G24" s="335" t="str">
        <f>IF(Mat!G21=0,"",Mat!G21)</f>
        <v/>
      </c>
      <c r="H24" s="335" t="str">
        <f>IF(Mat!H21=0,"",Mat!H21)</f>
        <v/>
      </c>
      <c r="I24" s="335" t="str">
        <f>IF(Mat!I21=0,"",Mat!I21)</f>
        <v/>
      </c>
      <c r="J24" s="335" t="str">
        <f>IF(Mat!J21=0,"",Mat!J21)</f>
        <v/>
      </c>
      <c r="K24" s="335" t="str">
        <f>IF(Mat!K21=0,"",Mat!K21)</f>
        <v/>
      </c>
      <c r="L24" s="335" t="str">
        <f>IF(Mat!L21=0,"",Mat!L21)</f>
        <v/>
      </c>
      <c r="M24" s="335" t="str">
        <f>IF(Mat!M21=0,"",Mat!M21)</f>
        <v/>
      </c>
      <c r="N24" s="335" t="str">
        <f>IF(Mat!N21=0,"",Mat!N21)</f>
        <v/>
      </c>
      <c r="O24" s="335" t="str">
        <f>IF(Mat!O21=0,"",Mat!O21)</f>
        <v/>
      </c>
      <c r="P24" s="335" t="str">
        <f>IF(Mat!P21=0,"",Mat!P21)</f>
        <v/>
      </c>
      <c r="Q24" s="335" t="str">
        <f>IF(Mat!Q21=0,"",Mat!Q21)</f>
        <v/>
      </c>
      <c r="R24" s="335" t="str">
        <f>IF(Mat!R21=0,"",Mat!R21)</f>
        <v/>
      </c>
      <c r="S24" s="335" t="str">
        <f>IF(Mat!S21=0,"",Mat!S21)</f>
        <v/>
      </c>
      <c r="T24" s="335" t="str">
        <f>IF(Mat!T21=0,"",Mat!T21)</f>
        <v/>
      </c>
      <c r="U24" s="335" t="str">
        <f>IF(Mat!U21=0,"",Mat!U21)</f>
        <v/>
      </c>
      <c r="V24" s="335" t="str">
        <f>IF(Mat!V21=0,"",Mat!V21)</f>
        <v/>
      </c>
      <c r="W24" s="335" t="str">
        <f>IF(Mat!W21=0,"",Mat!W21)</f>
        <v/>
      </c>
      <c r="X24" s="335" t="str">
        <f>IF(Mat!X21=0,"",Mat!X21)</f>
        <v/>
      </c>
      <c r="Y24" s="335" t="str">
        <f>IF(Mat!Y21=0,"",Mat!Y21)</f>
        <v/>
      </c>
      <c r="Z24" s="335" t="str">
        <f>IF(Mat!Z21=0,"",Mat!Z21)</f>
        <v/>
      </c>
      <c r="AA24" s="335" t="str">
        <f>IF(Mat!AA21=0,"",Mat!AA21)</f>
        <v/>
      </c>
      <c r="AB24" s="335" t="str">
        <f>IF(Mat!AB21=0,"",Mat!AB21)</f>
        <v/>
      </c>
      <c r="AC24" s="335" t="str">
        <f>IF(Mat!AC21=0,"",Mat!AC21)</f>
        <v/>
      </c>
      <c r="AD24" s="335" t="str">
        <f>IF(Mat!AD21=0,"",Mat!AD21)</f>
        <v/>
      </c>
      <c r="AE24" s="335" t="str">
        <f>IF(Mat!AE21=0,"",Mat!AE21)</f>
        <v/>
      </c>
      <c r="AF24" s="335" t="str">
        <f>IF(Mat!AF21=0,"",Mat!AF21)</f>
        <v/>
      </c>
      <c r="AG24" s="335" t="str">
        <f>IF(Mat!AG21=0,"",Mat!AG21)</f>
        <v/>
      </c>
      <c r="AH24" s="335" t="str">
        <f>IF(Mat!AH21=0,"",Mat!AH21)</f>
        <v/>
      </c>
      <c r="AI24" s="335" t="str">
        <f>IF(Mat!AI21=0,"",Mat!AI21)</f>
        <v/>
      </c>
      <c r="AJ24" s="405" t="str">
        <f t="shared" si="1"/>
        <v/>
      </c>
      <c r="AK24" s="406" t="str">
        <f t="shared" si="2"/>
        <v/>
      </c>
      <c r="AL24" s="232" t="str">
        <f t="shared" si="3"/>
        <v/>
      </c>
      <c r="AM24" s="231" t="str">
        <f t="shared" si="4"/>
        <v/>
      </c>
      <c r="AN24" s="231" t="str">
        <f t="shared" si="5"/>
        <v/>
      </c>
      <c r="AO24" s="231" t="str">
        <f t="shared" si="6"/>
        <v/>
      </c>
      <c r="AP24" s="231" t="str">
        <f t="shared" si="7"/>
        <v/>
      </c>
      <c r="AQ24" s="154" t="str">
        <f t="shared" si="8"/>
        <v/>
      </c>
      <c r="AR24" s="154" t="str">
        <f t="shared" si="9"/>
        <v/>
      </c>
      <c r="AS24" s="154" t="str">
        <f t="shared" si="10"/>
        <v/>
      </c>
      <c r="AT24" s="154" t="str">
        <f t="shared" si="11"/>
        <v/>
      </c>
      <c r="AU24" s="231" t="str">
        <f t="shared" si="12"/>
        <v/>
      </c>
      <c r="AV24" s="231" t="str">
        <f t="shared" si="13"/>
        <v/>
      </c>
      <c r="AW24" s="231" t="str">
        <f t="shared" si="14"/>
        <v/>
      </c>
      <c r="AX24" s="406" t="str">
        <f t="shared" si="15"/>
        <v/>
      </c>
      <c r="AY24" s="232" t="str">
        <f t="shared" si="16"/>
        <v/>
      </c>
      <c r="AZ24" s="232" t="str">
        <f t="shared" si="17"/>
        <v/>
      </c>
      <c r="BA24" s="232" t="str">
        <f t="shared" si="18"/>
        <v/>
      </c>
      <c r="BB24" s="154" t="str">
        <f t="shared" si="19"/>
        <v/>
      </c>
      <c r="BC24" s="154" t="str">
        <f t="shared" si="20"/>
        <v/>
      </c>
      <c r="BD24" s="154" t="str">
        <f t="shared" si="21"/>
        <v/>
      </c>
      <c r="BE24" s="154" t="str">
        <f t="shared" si="22"/>
        <v/>
      </c>
      <c r="BF24" s="231" t="str">
        <f t="shared" si="23"/>
        <v/>
      </c>
      <c r="BG24" s="218" t="str">
        <f t="shared" si="24"/>
        <v/>
      </c>
      <c r="BH24" s="218" t="str">
        <f t="shared" si="25"/>
        <v/>
      </c>
      <c r="BI24" s="232" t="str">
        <f t="shared" si="26"/>
        <v/>
      </c>
      <c r="BJ24" s="232" t="str">
        <f t="shared" si="27"/>
        <v/>
      </c>
      <c r="BK24" s="406" t="str">
        <f t="shared" si="28"/>
        <v/>
      </c>
      <c r="BL24" s="406" t="str">
        <f t="shared" si="29"/>
        <v/>
      </c>
      <c r="BM24" s="154" t="str">
        <f t="shared" si="30"/>
        <v/>
      </c>
      <c r="BN24" s="154" t="str">
        <f t="shared" si="31"/>
        <v/>
      </c>
      <c r="BO24" s="154" t="str">
        <f t="shared" si="32"/>
        <v/>
      </c>
      <c r="BP24" s="154" t="str">
        <f t="shared" si="33"/>
        <v/>
      </c>
      <c r="BQ24" s="325" t="e">
        <f t="shared" si="34"/>
        <v>#VALUE!</v>
      </c>
      <c r="BR24" s="164" t="str">
        <f t="shared" si="35"/>
        <v/>
      </c>
      <c r="BS24" s="204" t="e">
        <f t="shared" si="36"/>
        <v>#VALUE!</v>
      </c>
      <c r="BT24" s="164" t="str">
        <f t="shared" si="37"/>
        <v/>
      </c>
      <c r="BU24" s="204" t="e">
        <f t="shared" si="38"/>
        <v>#VALUE!</v>
      </c>
      <c r="BV24" s="164" t="str">
        <f t="shared" si="39"/>
        <v/>
      </c>
      <c r="BW24" s="204" t="e">
        <f t="shared" si="40"/>
        <v>#VALUE!</v>
      </c>
      <c r="BX24" s="164" t="str">
        <f t="shared" si="41"/>
        <v/>
      </c>
      <c r="BY24" s="204" t="e">
        <f t="shared" si="42"/>
        <v>#VALUE!</v>
      </c>
      <c r="BZ24" s="205" t="str">
        <f t="shared" si="43"/>
        <v/>
      </c>
      <c r="CA24" s="206" t="e">
        <f t="shared" si="44"/>
        <v>#VALUE!</v>
      </c>
      <c r="CB24" s="165" t="str">
        <f t="shared" si="45"/>
        <v/>
      </c>
      <c r="CC24" s="207" t="e">
        <f t="shared" si="46"/>
        <v>#VALUE!</v>
      </c>
      <c r="CD24" s="165" t="str">
        <f t="shared" si="47"/>
        <v/>
      </c>
      <c r="CE24" s="207" t="e">
        <f t="shared" si="48"/>
        <v>#VALUE!</v>
      </c>
      <c r="CF24" s="165" t="str">
        <f t="shared" si="49"/>
        <v/>
      </c>
      <c r="CG24" s="207" t="e">
        <f t="shared" si="50"/>
        <v>#VALUE!</v>
      </c>
      <c r="CH24" s="165" t="str">
        <f t="shared" si="51"/>
        <v/>
      </c>
      <c r="CI24" s="207" t="str">
        <f t="shared" si="52"/>
        <v/>
      </c>
      <c r="CJ24" s="208" t="str">
        <f t="shared" si="53"/>
        <v/>
      </c>
      <c r="CK24" s="209" t="e">
        <f t="shared" si="54"/>
        <v>#VALUE!</v>
      </c>
      <c r="CL24" s="166" t="str">
        <f t="shared" si="55"/>
        <v/>
      </c>
      <c r="CM24" s="210"/>
      <c r="CN24" s="166"/>
      <c r="CO24" s="210" t="str">
        <f t="shared" si="56"/>
        <v/>
      </c>
      <c r="CP24" s="166" t="str">
        <f t="shared" si="57"/>
        <v/>
      </c>
      <c r="CQ24" s="210" t="str">
        <f t="shared" si="58"/>
        <v/>
      </c>
      <c r="CR24" s="166" t="str">
        <f t="shared" si="59"/>
        <v/>
      </c>
      <c r="CS24" s="210" t="str">
        <f t="shared" si="60"/>
        <v/>
      </c>
      <c r="CT24" s="211" t="str">
        <f t="shared" si="61"/>
        <v/>
      </c>
      <c r="CU24" s="212" t="e">
        <f t="shared" si="62"/>
        <v>#VALUE!</v>
      </c>
      <c r="CV24" s="167" t="str">
        <f t="shared" si="63"/>
        <v/>
      </c>
      <c r="CW24" s="213" t="e">
        <f t="shared" si="64"/>
        <v>#VALUE!</v>
      </c>
      <c r="CX24" s="167" t="str">
        <f t="shared" si="65"/>
        <v/>
      </c>
      <c r="CY24" s="213"/>
      <c r="CZ24" s="167"/>
      <c r="DA24" s="213" t="str">
        <f t="shared" si="66"/>
        <v/>
      </c>
      <c r="DB24" s="167" t="str">
        <f t="shared" si="67"/>
        <v/>
      </c>
      <c r="DC24" s="213" t="str">
        <f t="shared" si="68"/>
        <v/>
      </c>
      <c r="DD24" s="214" t="str">
        <f t="shared" si="69"/>
        <v/>
      </c>
      <c r="DE24" s="215" t="e">
        <f t="shared" si="70"/>
        <v>#VALUE!</v>
      </c>
      <c r="DF24" s="216" t="str">
        <f t="shared" si="71"/>
        <v/>
      </c>
      <c r="DG24" t="e">
        <f t="shared" si="72"/>
        <v>#VALUE!</v>
      </c>
    </row>
    <row r="25" spans="1:111" x14ac:dyDescent="0.25">
      <c r="A25" s="156">
        <f>Datos!C28</f>
        <v>0</v>
      </c>
      <c r="B25" s="339">
        <f>Datos!D28</f>
        <v>0</v>
      </c>
      <c r="C25" s="344" t="str">
        <f>IF(Mat!C22=0,"",Mat!C22)</f>
        <v/>
      </c>
      <c r="D25" s="335" t="str">
        <f>IF(Mat!D22=0,"",Mat!D22)</f>
        <v/>
      </c>
      <c r="E25" s="335" t="str">
        <f>IF(Mat!E22=0,"",Mat!E22)</f>
        <v/>
      </c>
      <c r="F25" s="335" t="str">
        <f>IF(Mat!F22=0,"",Mat!F22)</f>
        <v/>
      </c>
      <c r="G25" s="335" t="str">
        <f>IF(Mat!G22=0,"",Mat!G22)</f>
        <v/>
      </c>
      <c r="H25" s="335" t="str">
        <f>IF(Mat!H22=0,"",Mat!H22)</f>
        <v/>
      </c>
      <c r="I25" s="335" t="str">
        <f>IF(Mat!I22=0,"",Mat!I22)</f>
        <v/>
      </c>
      <c r="J25" s="335" t="str">
        <f>IF(Mat!J22=0,"",Mat!J22)</f>
        <v/>
      </c>
      <c r="K25" s="335" t="str">
        <f>IF(Mat!K22=0,"",Mat!K22)</f>
        <v/>
      </c>
      <c r="L25" s="335" t="str">
        <f>IF(Mat!L22=0,"",Mat!L22)</f>
        <v/>
      </c>
      <c r="M25" s="335" t="str">
        <f>IF(Mat!M22=0,"",Mat!M22)</f>
        <v/>
      </c>
      <c r="N25" s="335" t="str">
        <f>IF(Mat!N22=0,"",Mat!N22)</f>
        <v/>
      </c>
      <c r="O25" s="335" t="str">
        <f>IF(Mat!O22=0,"",Mat!O22)</f>
        <v/>
      </c>
      <c r="P25" s="335" t="str">
        <f>IF(Mat!P22=0,"",Mat!P22)</f>
        <v/>
      </c>
      <c r="Q25" s="335" t="str">
        <f>IF(Mat!Q22=0,"",Mat!Q22)</f>
        <v/>
      </c>
      <c r="R25" s="335" t="str">
        <f>IF(Mat!R22=0,"",Mat!R22)</f>
        <v/>
      </c>
      <c r="S25" s="335" t="str">
        <f>IF(Mat!S22=0,"",Mat!S22)</f>
        <v/>
      </c>
      <c r="T25" s="335" t="str">
        <f>IF(Mat!T22=0,"",Mat!T22)</f>
        <v/>
      </c>
      <c r="U25" s="335" t="str">
        <f>IF(Mat!U22=0,"",Mat!U22)</f>
        <v/>
      </c>
      <c r="V25" s="335" t="str">
        <f>IF(Mat!V22=0,"",Mat!V22)</f>
        <v/>
      </c>
      <c r="W25" s="335" t="str">
        <f>IF(Mat!W22=0,"",Mat!W22)</f>
        <v/>
      </c>
      <c r="X25" s="335" t="str">
        <f>IF(Mat!X22=0,"",Mat!X22)</f>
        <v/>
      </c>
      <c r="Y25" s="335" t="str">
        <f>IF(Mat!Y22=0,"",Mat!Y22)</f>
        <v/>
      </c>
      <c r="Z25" s="335" t="str">
        <f>IF(Mat!Z22=0,"",Mat!Z22)</f>
        <v/>
      </c>
      <c r="AA25" s="335" t="str">
        <f>IF(Mat!AA22=0,"",Mat!AA22)</f>
        <v/>
      </c>
      <c r="AB25" s="335" t="str">
        <f>IF(Mat!AB22=0,"",Mat!AB22)</f>
        <v/>
      </c>
      <c r="AC25" s="335" t="str">
        <f>IF(Mat!AC22=0,"",Mat!AC22)</f>
        <v/>
      </c>
      <c r="AD25" s="335" t="str">
        <f>IF(Mat!AD22=0,"",Mat!AD22)</f>
        <v/>
      </c>
      <c r="AE25" s="335" t="str">
        <f>IF(Mat!AE22=0,"",Mat!AE22)</f>
        <v/>
      </c>
      <c r="AF25" s="335" t="str">
        <f>IF(Mat!AF22=0,"",Mat!AF22)</f>
        <v/>
      </c>
      <c r="AG25" s="335" t="str">
        <f>IF(Mat!AG22=0,"",Mat!AG22)</f>
        <v/>
      </c>
      <c r="AH25" s="335" t="str">
        <f>IF(Mat!AH22=0,"",Mat!AH22)</f>
        <v/>
      </c>
      <c r="AI25" s="335" t="str">
        <f>IF(Mat!AI22=0,"",Mat!AI22)</f>
        <v/>
      </c>
      <c r="AJ25" s="405" t="str">
        <f t="shared" si="1"/>
        <v/>
      </c>
      <c r="AK25" s="406" t="str">
        <f t="shared" si="2"/>
        <v/>
      </c>
      <c r="AL25" s="232" t="str">
        <f t="shared" si="3"/>
        <v/>
      </c>
      <c r="AM25" s="231" t="str">
        <f t="shared" si="4"/>
        <v/>
      </c>
      <c r="AN25" s="231" t="str">
        <f t="shared" si="5"/>
        <v/>
      </c>
      <c r="AO25" s="231" t="str">
        <f t="shared" si="6"/>
        <v/>
      </c>
      <c r="AP25" s="231" t="str">
        <f t="shared" si="7"/>
        <v/>
      </c>
      <c r="AQ25" s="154" t="str">
        <f t="shared" si="8"/>
        <v/>
      </c>
      <c r="AR25" s="154" t="str">
        <f t="shared" si="9"/>
        <v/>
      </c>
      <c r="AS25" s="154" t="str">
        <f t="shared" si="10"/>
        <v/>
      </c>
      <c r="AT25" s="154" t="str">
        <f t="shared" si="11"/>
        <v/>
      </c>
      <c r="AU25" s="231" t="str">
        <f t="shared" si="12"/>
        <v/>
      </c>
      <c r="AV25" s="231" t="str">
        <f t="shared" si="13"/>
        <v/>
      </c>
      <c r="AW25" s="231" t="str">
        <f t="shared" si="14"/>
        <v/>
      </c>
      <c r="AX25" s="406" t="str">
        <f t="shared" si="15"/>
        <v/>
      </c>
      <c r="AY25" s="232" t="str">
        <f t="shared" si="16"/>
        <v/>
      </c>
      <c r="AZ25" s="232" t="str">
        <f t="shared" si="17"/>
        <v/>
      </c>
      <c r="BA25" s="232" t="str">
        <f t="shared" si="18"/>
        <v/>
      </c>
      <c r="BB25" s="154" t="str">
        <f t="shared" si="19"/>
        <v/>
      </c>
      <c r="BC25" s="154" t="str">
        <f t="shared" si="20"/>
        <v/>
      </c>
      <c r="BD25" s="154" t="str">
        <f t="shared" si="21"/>
        <v/>
      </c>
      <c r="BE25" s="154" t="str">
        <f t="shared" si="22"/>
        <v/>
      </c>
      <c r="BF25" s="231" t="str">
        <f t="shared" si="23"/>
        <v/>
      </c>
      <c r="BG25" s="218" t="str">
        <f t="shared" si="24"/>
        <v/>
      </c>
      <c r="BH25" s="218" t="str">
        <f t="shared" si="25"/>
        <v/>
      </c>
      <c r="BI25" s="232" t="str">
        <f t="shared" si="26"/>
        <v/>
      </c>
      <c r="BJ25" s="232" t="str">
        <f t="shared" si="27"/>
        <v/>
      </c>
      <c r="BK25" s="406" t="str">
        <f t="shared" si="28"/>
        <v/>
      </c>
      <c r="BL25" s="406" t="str">
        <f t="shared" si="29"/>
        <v/>
      </c>
      <c r="BM25" s="154" t="str">
        <f t="shared" si="30"/>
        <v/>
      </c>
      <c r="BN25" s="154" t="str">
        <f t="shared" si="31"/>
        <v/>
      </c>
      <c r="BO25" s="154" t="str">
        <f t="shared" si="32"/>
        <v/>
      </c>
      <c r="BP25" s="154" t="str">
        <f t="shared" si="33"/>
        <v/>
      </c>
      <c r="BQ25" s="325" t="e">
        <f t="shared" si="34"/>
        <v>#VALUE!</v>
      </c>
      <c r="BR25" s="164" t="str">
        <f t="shared" si="35"/>
        <v/>
      </c>
      <c r="BS25" s="204" t="e">
        <f t="shared" si="36"/>
        <v>#VALUE!</v>
      </c>
      <c r="BT25" s="164" t="str">
        <f t="shared" si="37"/>
        <v/>
      </c>
      <c r="BU25" s="204" t="e">
        <f t="shared" si="38"/>
        <v>#VALUE!</v>
      </c>
      <c r="BV25" s="164" t="str">
        <f t="shared" si="39"/>
        <v/>
      </c>
      <c r="BW25" s="204" t="e">
        <f t="shared" si="40"/>
        <v>#VALUE!</v>
      </c>
      <c r="BX25" s="164" t="str">
        <f t="shared" si="41"/>
        <v/>
      </c>
      <c r="BY25" s="204" t="e">
        <f t="shared" si="42"/>
        <v>#VALUE!</v>
      </c>
      <c r="BZ25" s="205" t="str">
        <f t="shared" si="43"/>
        <v/>
      </c>
      <c r="CA25" s="206" t="e">
        <f t="shared" si="44"/>
        <v>#VALUE!</v>
      </c>
      <c r="CB25" s="165" t="str">
        <f t="shared" si="45"/>
        <v/>
      </c>
      <c r="CC25" s="207" t="e">
        <f t="shared" si="46"/>
        <v>#VALUE!</v>
      </c>
      <c r="CD25" s="165" t="str">
        <f t="shared" si="47"/>
        <v/>
      </c>
      <c r="CE25" s="207" t="e">
        <f t="shared" si="48"/>
        <v>#VALUE!</v>
      </c>
      <c r="CF25" s="165" t="str">
        <f t="shared" si="49"/>
        <v/>
      </c>
      <c r="CG25" s="207" t="e">
        <f t="shared" si="50"/>
        <v>#VALUE!</v>
      </c>
      <c r="CH25" s="165" t="str">
        <f t="shared" si="51"/>
        <v/>
      </c>
      <c r="CI25" s="207" t="str">
        <f t="shared" si="52"/>
        <v/>
      </c>
      <c r="CJ25" s="208" t="str">
        <f t="shared" si="53"/>
        <v/>
      </c>
      <c r="CK25" s="209" t="e">
        <f t="shared" si="54"/>
        <v>#VALUE!</v>
      </c>
      <c r="CL25" s="166" t="str">
        <f t="shared" si="55"/>
        <v/>
      </c>
      <c r="CM25" s="210"/>
      <c r="CN25" s="166"/>
      <c r="CO25" s="210" t="str">
        <f t="shared" si="56"/>
        <v/>
      </c>
      <c r="CP25" s="166" t="str">
        <f t="shared" si="57"/>
        <v/>
      </c>
      <c r="CQ25" s="210" t="str">
        <f t="shared" si="58"/>
        <v/>
      </c>
      <c r="CR25" s="166" t="str">
        <f t="shared" si="59"/>
        <v/>
      </c>
      <c r="CS25" s="210" t="str">
        <f t="shared" si="60"/>
        <v/>
      </c>
      <c r="CT25" s="211" t="str">
        <f t="shared" si="61"/>
        <v/>
      </c>
      <c r="CU25" s="212" t="e">
        <f t="shared" si="62"/>
        <v>#VALUE!</v>
      </c>
      <c r="CV25" s="167" t="str">
        <f t="shared" si="63"/>
        <v/>
      </c>
      <c r="CW25" s="213" t="e">
        <f t="shared" si="64"/>
        <v>#VALUE!</v>
      </c>
      <c r="CX25" s="167" t="str">
        <f t="shared" si="65"/>
        <v/>
      </c>
      <c r="CY25" s="213"/>
      <c r="CZ25" s="167"/>
      <c r="DA25" s="213" t="str">
        <f t="shared" si="66"/>
        <v/>
      </c>
      <c r="DB25" s="167" t="str">
        <f t="shared" si="67"/>
        <v/>
      </c>
      <c r="DC25" s="213" t="str">
        <f t="shared" si="68"/>
        <v/>
      </c>
      <c r="DD25" s="214" t="str">
        <f t="shared" si="69"/>
        <v/>
      </c>
      <c r="DE25" s="215" t="e">
        <f t="shared" si="70"/>
        <v>#VALUE!</v>
      </c>
      <c r="DF25" s="216" t="str">
        <f t="shared" si="71"/>
        <v/>
      </c>
      <c r="DG25" t="e">
        <f t="shared" si="72"/>
        <v>#VALUE!</v>
      </c>
    </row>
    <row r="26" spans="1:111" x14ac:dyDescent="0.25">
      <c r="A26" s="156">
        <f>Datos!C29</f>
        <v>0</v>
      </c>
      <c r="B26" s="339">
        <f>Datos!D29</f>
        <v>0</v>
      </c>
      <c r="C26" s="344" t="str">
        <f>IF(Mat!C23=0,"",Mat!C23)</f>
        <v/>
      </c>
      <c r="D26" s="335" t="str">
        <f>IF(Mat!D23=0,"",Mat!D23)</f>
        <v/>
      </c>
      <c r="E26" s="335" t="str">
        <f>IF(Mat!E23=0,"",Mat!E23)</f>
        <v/>
      </c>
      <c r="F26" s="335" t="str">
        <f>IF(Mat!F23=0,"",Mat!F23)</f>
        <v/>
      </c>
      <c r="G26" s="335" t="str">
        <f>IF(Mat!G23=0,"",Mat!G23)</f>
        <v/>
      </c>
      <c r="H26" s="335" t="str">
        <f>IF(Mat!H23=0,"",Mat!H23)</f>
        <v/>
      </c>
      <c r="I26" s="335" t="str">
        <f>IF(Mat!I23=0,"",Mat!I23)</f>
        <v/>
      </c>
      <c r="J26" s="335" t="str">
        <f>IF(Mat!J23=0,"",Mat!J23)</f>
        <v/>
      </c>
      <c r="K26" s="335" t="str">
        <f>IF(Mat!K23=0,"",Mat!K23)</f>
        <v/>
      </c>
      <c r="L26" s="335" t="str">
        <f>IF(Mat!L23=0,"",Mat!L23)</f>
        <v/>
      </c>
      <c r="M26" s="335" t="str">
        <f>IF(Mat!M23=0,"",Mat!M23)</f>
        <v/>
      </c>
      <c r="N26" s="335" t="str">
        <f>IF(Mat!N23=0,"",Mat!N23)</f>
        <v/>
      </c>
      <c r="O26" s="335" t="str">
        <f>IF(Mat!O23=0,"",Mat!O23)</f>
        <v/>
      </c>
      <c r="P26" s="335" t="str">
        <f>IF(Mat!P23=0,"",Mat!P23)</f>
        <v/>
      </c>
      <c r="Q26" s="335" t="str">
        <f>IF(Mat!Q23=0,"",Mat!Q23)</f>
        <v/>
      </c>
      <c r="R26" s="335" t="str">
        <f>IF(Mat!R23=0,"",Mat!R23)</f>
        <v/>
      </c>
      <c r="S26" s="335" t="str">
        <f>IF(Mat!S23=0,"",Mat!S23)</f>
        <v/>
      </c>
      <c r="T26" s="335" t="str">
        <f>IF(Mat!T23=0,"",Mat!T23)</f>
        <v/>
      </c>
      <c r="U26" s="335" t="str">
        <f>IF(Mat!U23=0,"",Mat!U23)</f>
        <v/>
      </c>
      <c r="V26" s="335" t="str">
        <f>IF(Mat!V23=0,"",Mat!V23)</f>
        <v/>
      </c>
      <c r="W26" s="335" t="str">
        <f>IF(Mat!W23=0,"",Mat!W23)</f>
        <v/>
      </c>
      <c r="X26" s="335" t="str">
        <f>IF(Mat!X23=0,"",Mat!X23)</f>
        <v/>
      </c>
      <c r="Y26" s="335" t="str">
        <f>IF(Mat!Y23=0,"",Mat!Y23)</f>
        <v/>
      </c>
      <c r="Z26" s="335" t="str">
        <f>IF(Mat!Z23=0,"",Mat!Z23)</f>
        <v/>
      </c>
      <c r="AA26" s="335" t="str">
        <f>IF(Mat!AA23=0,"",Mat!AA23)</f>
        <v/>
      </c>
      <c r="AB26" s="335" t="str">
        <f>IF(Mat!AB23=0,"",Mat!AB23)</f>
        <v/>
      </c>
      <c r="AC26" s="335" t="str">
        <f>IF(Mat!AC23=0,"",Mat!AC23)</f>
        <v/>
      </c>
      <c r="AD26" s="335" t="str">
        <f>IF(Mat!AD23=0,"",Mat!AD23)</f>
        <v/>
      </c>
      <c r="AE26" s="335" t="str">
        <f>IF(Mat!AE23=0,"",Mat!AE23)</f>
        <v/>
      </c>
      <c r="AF26" s="335" t="str">
        <f>IF(Mat!AF23=0,"",Mat!AF23)</f>
        <v/>
      </c>
      <c r="AG26" s="335" t="str">
        <f>IF(Mat!AG23=0,"",Mat!AG23)</f>
        <v/>
      </c>
      <c r="AH26" s="335" t="str">
        <f>IF(Mat!AH23=0,"",Mat!AH23)</f>
        <v/>
      </c>
      <c r="AI26" s="335" t="str">
        <f>IF(Mat!AI23=0,"",Mat!AI23)</f>
        <v/>
      </c>
      <c r="AJ26" s="405" t="str">
        <f t="shared" si="1"/>
        <v/>
      </c>
      <c r="AK26" s="406" t="str">
        <f t="shared" si="2"/>
        <v/>
      </c>
      <c r="AL26" s="232" t="str">
        <f t="shared" si="3"/>
        <v/>
      </c>
      <c r="AM26" s="231" t="str">
        <f t="shared" si="4"/>
        <v/>
      </c>
      <c r="AN26" s="231" t="str">
        <f t="shared" si="5"/>
        <v/>
      </c>
      <c r="AO26" s="231" t="str">
        <f t="shared" si="6"/>
        <v/>
      </c>
      <c r="AP26" s="231" t="str">
        <f t="shared" si="7"/>
        <v/>
      </c>
      <c r="AQ26" s="154" t="str">
        <f t="shared" si="8"/>
        <v/>
      </c>
      <c r="AR26" s="154" t="str">
        <f t="shared" si="9"/>
        <v/>
      </c>
      <c r="AS26" s="154" t="str">
        <f t="shared" si="10"/>
        <v/>
      </c>
      <c r="AT26" s="154" t="str">
        <f t="shared" si="11"/>
        <v/>
      </c>
      <c r="AU26" s="231" t="str">
        <f t="shared" si="12"/>
        <v/>
      </c>
      <c r="AV26" s="231" t="str">
        <f t="shared" si="13"/>
        <v/>
      </c>
      <c r="AW26" s="231" t="str">
        <f t="shared" si="14"/>
        <v/>
      </c>
      <c r="AX26" s="406" t="str">
        <f t="shared" si="15"/>
        <v/>
      </c>
      <c r="AY26" s="232" t="str">
        <f t="shared" si="16"/>
        <v/>
      </c>
      <c r="AZ26" s="232" t="str">
        <f t="shared" si="17"/>
        <v/>
      </c>
      <c r="BA26" s="232" t="str">
        <f t="shared" si="18"/>
        <v/>
      </c>
      <c r="BB26" s="154" t="str">
        <f t="shared" si="19"/>
        <v/>
      </c>
      <c r="BC26" s="154" t="str">
        <f t="shared" si="20"/>
        <v/>
      </c>
      <c r="BD26" s="154" t="str">
        <f t="shared" si="21"/>
        <v/>
      </c>
      <c r="BE26" s="154" t="str">
        <f t="shared" si="22"/>
        <v/>
      </c>
      <c r="BF26" s="231" t="str">
        <f t="shared" si="23"/>
        <v/>
      </c>
      <c r="BG26" s="218" t="str">
        <f t="shared" si="24"/>
        <v/>
      </c>
      <c r="BH26" s="218" t="str">
        <f t="shared" si="25"/>
        <v/>
      </c>
      <c r="BI26" s="232" t="str">
        <f t="shared" si="26"/>
        <v/>
      </c>
      <c r="BJ26" s="232" t="str">
        <f t="shared" si="27"/>
        <v/>
      </c>
      <c r="BK26" s="406" t="str">
        <f t="shared" si="28"/>
        <v/>
      </c>
      <c r="BL26" s="406" t="str">
        <f t="shared" si="29"/>
        <v/>
      </c>
      <c r="BM26" s="154" t="str">
        <f t="shared" si="30"/>
        <v/>
      </c>
      <c r="BN26" s="154" t="str">
        <f t="shared" si="31"/>
        <v/>
      </c>
      <c r="BO26" s="154" t="str">
        <f t="shared" si="32"/>
        <v/>
      </c>
      <c r="BP26" s="154" t="str">
        <f t="shared" si="33"/>
        <v/>
      </c>
      <c r="BQ26" s="325" t="e">
        <f t="shared" si="34"/>
        <v>#VALUE!</v>
      </c>
      <c r="BR26" s="164" t="str">
        <f t="shared" si="35"/>
        <v/>
      </c>
      <c r="BS26" s="204" t="e">
        <f t="shared" si="36"/>
        <v>#VALUE!</v>
      </c>
      <c r="BT26" s="164" t="str">
        <f t="shared" si="37"/>
        <v/>
      </c>
      <c r="BU26" s="204" t="e">
        <f t="shared" si="38"/>
        <v>#VALUE!</v>
      </c>
      <c r="BV26" s="164" t="str">
        <f t="shared" si="39"/>
        <v/>
      </c>
      <c r="BW26" s="204" t="e">
        <f t="shared" si="40"/>
        <v>#VALUE!</v>
      </c>
      <c r="BX26" s="164" t="str">
        <f t="shared" si="41"/>
        <v/>
      </c>
      <c r="BY26" s="204" t="e">
        <f t="shared" si="42"/>
        <v>#VALUE!</v>
      </c>
      <c r="BZ26" s="205" t="str">
        <f t="shared" si="43"/>
        <v/>
      </c>
      <c r="CA26" s="206" t="e">
        <f t="shared" si="44"/>
        <v>#VALUE!</v>
      </c>
      <c r="CB26" s="165" t="str">
        <f t="shared" si="45"/>
        <v/>
      </c>
      <c r="CC26" s="207" t="e">
        <f t="shared" si="46"/>
        <v>#VALUE!</v>
      </c>
      <c r="CD26" s="165" t="str">
        <f t="shared" si="47"/>
        <v/>
      </c>
      <c r="CE26" s="207" t="e">
        <f t="shared" si="48"/>
        <v>#VALUE!</v>
      </c>
      <c r="CF26" s="165" t="str">
        <f t="shared" si="49"/>
        <v/>
      </c>
      <c r="CG26" s="207" t="e">
        <f t="shared" si="50"/>
        <v>#VALUE!</v>
      </c>
      <c r="CH26" s="165" t="str">
        <f t="shared" si="51"/>
        <v/>
      </c>
      <c r="CI26" s="207" t="str">
        <f t="shared" si="52"/>
        <v/>
      </c>
      <c r="CJ26" s="208" t="str">
        <f t="shared" si="53"/>
        <v/>
      </c>
      <c r="CK26" s="209" t="e">
        <f t="shared" si="54"/>
        <v>#VALUE!</v>
      </c>
      <c r="CL26" s="166" t="str">
        <f t="shared" si="55"/>
        <v/>
      </c>
      <c r="CM26" s="210"/>
      <c r="CN26" s="166"/>
      <c r="CO26" s="210" t="str">
        <f t="shared" si="56"/>
        <v/>
      </c>
      <c r="CP26" s="166" t="str">
        <f t="shared" si="57"/>
        <v/>
      </c>
      <c r="CQ26" s="210" t="str">
        <f t="shared" si="58"/>
        <v/>
      </c>
      <c r="CR26" s="166" t="str">
        <f t="shared" si="59"/>
        <v/>
      </c>
      <c r="CS26" s="210" t="str">
        <f t="shared" si="60"/>
        <v/>
      </c>
      <c r="CT26" s="211" t="str">
        <f t="shared" si="61"/>
        <v/>
      </c>
      <c r="CU26" s="212" t="e">
        <f t="shared" si="62"/>
        <v>#VALUE!</v>
      </c>
      <c r="CV26" s="167" t="str">
        <f t="shared" si="63"/>
        <v/>
      </c>
      <c r="CW26" s="213" t="e">
        <f t="shared" si="64"/>
        <v>#VALUE!</v>
      </c>
      <c r="CX26" s="167" t="str">
        <f t="shared" si="65"/>
        <v/>
      </c>
      <c r="CY26" s="213"/>
      <c r="CZ26" s="167"/>
      <c r="DA26" s="213" t="str">
        <f t="shared" si="66"/>
        <v/>
      </c>
      <c r="DB26" s="167" t="str">
        <f t="shared" si="67"/>
        <v/>
      </c>
      <c r="DC26" s="213" t="str">
        <f t="shared" si="68"/>
        <v/>
      </c>
      <c r="DD26" s="214" t="str">
        <f t="shared" si="69"/>
        <v/>
      </c>
      <c r="DE26" s="215" t="e">
        <f t="shared" si="70"/>
        <v>#VALUE!</v>
      </c>
      <c r="DF26" s="216" t="str">
        <f t="shared" si="71"/>
        <v/>
      </c>
      <c r="DG26" t="e">
        <f t="shared" si="72"/>
        <v>#VALUE!</v>
      </c>
    </row>
    <row r="27" spans="1:111" x14ac:dyDescent="0.25">
      <c r="A27" s="156">
        <f>Datos!C30</f>
        <v>0</v>
      </c>
      <c r="B27" s="339">
        <f>Datos!D30</f>
        <v>0</v>
      </c>
      <c r="C27" s="344" t="str">
        <f>IF(Mat!C24=0,"",Mat!C24)</f>
        <v/>
      </c>
      <c r="D27" s="335" t="str">
        <f>IF(Mat!D24=0,"",Mat!D24)</f>
        <v/>
      </c>
      <c r="E27" s="335" t="str">
        <f>IF(Mat!E24=0,"",Mat!E24)</f>
        <v/>
      </c>
      <c r="F27" s="335" t="str">
        <f>IF(Mat!F24=0,"",Mat!F24)</f>
        <v/>
      </c>
      <c r="G27" s="335" t="str">
        <f>IF(Mat!G24=0,"",Mat!G24)</f>
        <v/>
      </c>
      <c r="H27" s="335" t="str">
        <f>IF(Mat!H24=0,"",Mat!H24)</f>
        <v/>
      </c>
      <c r="I27" s="335" t="str">
        <f>IF(Mat!I24=0,"",Mat!I24)</f>
        <v/>
      </c>
      <c r="J27" s="335" t="str">
        <f>IF(Mat!J24=0,"",Mat!J24)</f>
        <v/>
      </c>
      <c r="K27" s="335" t="str">
        <f>IF(Mat!K24=0,"",Mat!K24)</f>
        <v/>
      </c>
      <c r="L27" s="335" t="str">
        <f>IF(Mat!L24=0,"",Mat!L24)</f>
        <v/>
      </c>
      <c r="M27" s="335" t="str">
        <f>IF(Mat!M24=0,"",Mat!M24)</f>
        <v/>
      </c>
      <c r="N27" s="335" t="str">
        <f>IF(Mat!N24=0,"",Mat!N24)</f>
        <v/>
      </c>
      <c r="O27" s="335" t="str">
        <f>IF(Mat!O24=0,"",Mat!O24)</f>
        <v/>
      </c>
      <c r="P27" s="335" t="str">
        <f>IF(Mat!P24=0,"",Mat!P24)</f>
        <v/>
      </c>
      <c r="Q27" s="335" t="str">
        <f>IF(Mat!Q24=0,"",Mat!Q24)</f>
        <v/>
      </c>
      <c r="R27" s="335" t="str">
        <f>IF(Mat!R24=0,"",Mat!R24)</f>
        <v/>
      </c>
      <c r="S27" s="335" t="str">
        <f>IF(Mat!S24=0,"",Mat!S24)</f>
        <v/>
      </c>
      <c r="T27" s="335" t="str">
        <f>IF(Mat!T24=0,"",Mat!T24)</f>
        <v/>
      </c>
      <c r="U27" s="335" t="str">
        <f>IF(Mat!U24=0,"",Mat!U24)</f>
        <v/>
      </c>
      <c r="V27" s="335" t="str">
        <f>IF(Mat!V24=0,"",Mat!V24)</f>
        <v/>
      </c>
      <c r="W27" s="335" t="str">
        <f>IF(Mat!W24=0,"",Mat!W24)</f>
        <v/>
      </c>
      <c r="X27" s="335" t="str">
        <f>IF(Mat!X24=0,"",Mat!X24)</f>
        <v/>
      </c>
      <c r="Y27" s="335" t="str">
        <f>IF(Mat!Y24=0,"",Mat!Y24)</f>
        <v/>
      </c>
      <c r="Z27" s="335" t="str">
        <f>IF(Mat!Z24=0,"",Mat!Z24)</f>
        <v/>
      </c>
      <c r="AA27" s="335" t="str">
        <f>IF(Mat!AA24=0,"",Mat!AA24)</f>
        <v/>
      </c>
      <c r="AB27" s="335" t="str">
        <f>IF(Mat!AB24=0,"",Mat!AB24)</f>
        <v/>
      </c>
      <c r="AC27" s="335" t="str">
        <f>IF(Mat!AC24=0,"",Mat!AC24)</f>
        <v/>
      </c>
      <c r="AD27" s="335" t="str">
        <f>IF(Mat!AD24=0,"",Mat!AD24)</f>
        <v/>
      </c>
      <c r="AE27" s="335" t="str">
        <f>IF(Mat!AE24=0,"",Mat!AE24)</f>
        <v/>
      </c>
      <c r="AF27" s="335" t="str">
        <f>IF(Mat!AF24=0,"",Mat!AF24)</f>
        <v/>
      </c>
      <c r="AG27" s="335" t="str">
        <f>IF(Mat!AG24=0,"",Mat!AG24)</f>
        <v/>
      </c>
      <c r="AH27" s="335" t="str">
        <f>IF(Mat!AH24=0,"",Mat!AH24)</f>
        <v/>
      </c>
      <c r="AI27" s="335" t="str">
        <f>IF(Mat!AI24=0,"",Mat!AI24)</f>
        <v/>
      </c>
      <c r="AJ27" s="405" t="str">
        <f t="shared" si="1"/>
        <v/>
      </c>
      <c r="AK27" s="406" t="str">
        <f t="shared" si="2"/>
        <v/>
      </c>
      <c r="AL27" s="232" t="str">
        <f t="shared" si="3"/>
        <v/>
      </c>
      <c r="AM27" s="231" t="str">
        <f t="shared" si="4"/>
        <v/>
      </c>
      <c r="AN27" s="231" t="str">
        <f t="shared" si="5"/>
        <v/>
      </c>
      <c r="AO27" s="231" t="str">
        <f t="shared" si="6"/>
        <v/>
      </c>
      <c r="AP27" s="231" t="str">
        <f t="shared" si="7"/>
        <v/>
      </c>
      <c r="AQ27" s="154" t="str">
        <f t="shared" si="8"/>
        <v/>
      </c>
      <c r="AR27" s="154" t="str">
        <f t="shared" si="9"/>
        <v/>
      </c>
      <c r="AS27" s="154" t="str">
        <f t="shared" si="10"/>
        <v/>
      </c>
      <c r="AT27" s="154" t="str">
        <f t="shared" si="11"/>
        <v/>
      </c>
      <c r="AU27" s="231" t="str">
        <f t="shared" si="12"/>
        <v/>
      </c>
      <c r="AV27" s="231" t="str">
        <f t="shared" si="13"/>
        <v/>
      </c>
      <c r="AW27" s="231" t="str">
        <f t="shared" si="14"/>
        <v/>
      </c>
      <c r="AX27" s="406" t="str">
        <f t="shared" si="15"/>
        <v/>
      </c>
      <c r="AY27" s="232" t="str">
        <f t="shared" si="16"/>
        <v/>
      </c>
      <c r="AZ27" s="232" t="str">
        <f t="shared" si="17"/>
        <v/>
      </c>
      <c r="BA27" s="232" t="str">
        <f t="shared" si="18"/>
        <v/>
      </c>
      <c r="BB27" s="154" t="str">
        <f t="shared" si="19"/>
        <v/>
      </c>
      <c r="BC27" s="154" t="str">
        <f t="shared" si="20"/>
        <v/>
      </c>
      <c r="BD27" s="154" t="str">
        <f t="shared" si="21"/>
        <v/>
      </c>
      <c r="BE27" s="154" t="str">
        <f t="shared" si="22"/>
        <v/>
      </c>
      <c r="BF27" s="231" t="str">
        <f t="shared" si="23"/>
        <v/>
      </c>
      <c r="BG27" s="218" t="str">
        <f t="shared" si="24"/>
        <v/>
      </c>
      <c r="BH27" s="218" t="str">
        <f t="shared" si="25"/>
        <v/>
      </c>
      <c r="BI27" s="232" t="str">
        <f t="shared" si="26"/>
        <v/>
      </c>
      <c r="BJ27" s="232" t="str">
        <f t="shared" si="27"/>
        <v/>
      </c>
      <c r="BK27" s="406" t="str">
        <f t="shared" si="28"/>
        <v/>
      </c>
      <c r="BL27" s="406" t="str">
        <f t="shared" si="29"/>
        <v/>
      </c>
      <c r="BM27" s="154" t="str">
        <f t="shared" si="30"/>
        <v/>
      </c>
      <c r="BN27" s="154" t="str">
        <f t="shared" si="31"/>
        <v/>
      </c>
      <c r="BO27" s="154" t="str">
        <f t="shared" si="32"/>
        <v/>
      </c>
      <c r="BP27" s="154" t="str">
        <f t="shared" si="33"/>
        <v/>
      </c>
      <c r="BQ27" s="325" t="e">
        <f t="shared" si="34"/>
        <v>#VALUE!</v>
      </c>
      <c r="BR27" s="164" t="str">
        <f t="shared" si="35"/>
        <v/>
      </c>
      <c r="BS27" s="204" t="e">
        <f t="shared" si="36"/>
        <v>#VALUE!</v>
      </c>
      <c r="BT27" s="164" t="str">
        <f t="shared" si="37"/>
        <v/>
      </c>
      <c r="BU27" s="204" t="e">
        <f t="shared" si="38"/>
        <v>#VALUE!</v>
      </c>
      <c r="BV27" s="164" t="str">
        <f t="shared" si="39"/>
        <v/>
      </c>
      <c r="BW27" s="204" t="e">
        <f t="shared" si="40"/>
        <v>#VALUE!</v>
      </c>
      <c r="BX27" s="164" t="str">
        <f t="shared" si="41"/>
        <v/>
      </c>
      <c r="BY27" s="204" t="e">
        <f t="shared" si="42"/>
        <v>#VALUE!</v>
      </c>
      <c r="BZ27" s="205" t="str">
        <f t="shared" si="43"/>
        <v/>
      </c>
      <c r="CA27" s="206" t="e">
        <f t="shared" si="44"/>
        <v>#VALUE!</v>
      </c>
      <c r="CB27" s="165" t="str">
        <f t="shared" si="45"/>
        <v/>
      </c>
      <c r="CC27" s="207" t="e">
        <f t="shared" si="46"/>
        <v>#VALUE!</v>
      </c>
      <c r="CD27" s="165" t="str">
        <f t="shared" si="47"/>
        <v/>
      </c>
      <c r="CE27" s="207" t="e">
        <f t="shared" si="48"/>
        <v>#VALUE!</v>
      </c>
      <c r="CF27" s="165" t="str">
        <f t="shared" si="49"/>
        <v/>
      </c>
      <c r="CG27" s="207" t="e">
        <f t="shared" si="50"/>
        <v>#VALUE!</v>
      </c>
      <c r="CH27" s="165" t="str">
        <f t="shared" si="51"/>
        <v/>
      </c>
      <c r="CI27" s="207" t="str">
        <f t="shared" si="52"/>
        <v/>
      </c>
      <c r="CJ27" s="208" t="str">
        <f t="shared" si="53"/>
        <v/>
      </c>
      <c r="CK27" s="209" t="e">
        <f t="shared" si="54"/>
        <v>#VALUE!</v>
      </c>
      <c r="CL27" s="166" t="str">
        <f t="shared" si="55"/>
        <v/>
      </c>
      <c r="CM27" s="210"/>
      <c r="CN27" s="166"/>
      <c r="CO27" s="210" t="str">
        <f t="shared" si="56"/>
        <v/>
      </c>
      <c r="CP27" s="166" t="str">
        <f t="shared" si="57"/>
        <v/>
      </c>
      <c r="CQ27" s="210" t="str">
        <f t="shared" si="58"/>
        <v/>
      </c>
      <c r="CR27" s="166" t="str">
        <f t="shared" si="59"/>
        <v/>
      </c>
      <c r="CS27" s="210" t="str">
        <f t="shared" si="60"/>
        <v/>
      </c>
      <c r="CT27" s="211" t="str">
        <f t="shared" si="61"/>
        <v/>
      </c>
      <c r="CU27" s="212" t="e">
        <f t="shared" si="62"/>
        <v>#VALUE!</v>
      </c>
      <c r="CV27" s="167" t="str">
        <f t="shared" si="63"/>
        <v/>
      </c>
      <c r="CW27" s="213" t="e">
        <f t="shared" si="64"/>
        <v>#VALUE!</v>
      </c>
      <c r="CX27" s="167" t="str">
        <f t="shared" si="65"/>
        <v/>
      </c>
      <c r="CY27" s="213"/>
      <c r="CZ27" s="167"/>
      <c r="DA27" s="213" t="str">
        <f t="shared" si="66"/>
        <v/>
      </c>
      <c r="DB27" s="167" t="str">
        <f t="shared" si="67"/>
        <v/>
      </c>
      <c r="DC27" s="213" t="str">
        <f t="shared" si="68"/>
        <v/>
      </c>
      <c r="DD27" s="214" t="str">
        <f t="shared" si="69"/>
        <v/>
      </c>
      <c r="DE27" s="215" t="e">
        <f t="shared" si="70"/>
        <v>#VALUE!</v>
      </c>
      <c r="DF27" s="216" t="str">
        <f t="shared" si="71"/>
        <v/>
      </c>
      <c r="DG27" t="e">
        <f t="shared" si="72"/>
        <v>#VALUE!</v>
      </c>
    </row>
    <row r="28" spans="1:111" x14ac:dyDescent="0.25">
      <c r="A28" s="156">
        <f>Datos!C31</f>
        <v>0</v>
      </c>
      <c r="B28" s="339">
        <f>Datos!D31</f>
        <v>0</v>
      </c>
      <c r="C28" s="344" t="str">
        <f>IF(Mat!C25=0,"",Mat!C25)</f>
        <v/>
      </c>
      <c r="D28" s="335" t="str">
        <f>IF(Mat!D25=0,"",Mat!D25)</f>
        <v/>
      </c>
      <c r="E28" s="335" t="str">
        <f>IF(Mat!E25=0,"",Mat!E25)</f>
        <v/>
      </c>
      <c r="F28" s="335" t="str">
        <f>IF(Mat!F25=0,"",Mat!F25)</f>
        <v/>
      </c>
      <c r="G28" s="335" t="str">
        <f>IF(Mat!G25=0,"",Mat!G25)</f>
        <v/>
      </c>
      <c r="H28" s="335" t="str">
        <f>IF(Mat!H25=0,"",Mat!H25)</f>
        <v/>
      </c>
      <c r="I28" s="335" t="str">
        <f>IF(Mat!I25=0,"",Mat!I25)</f>
        <v/>
      </c>
      <c r="J28" s="335" t="str">
        <f>IF(Mat!J25=0,"",Mat!J25)</f>
        <v/>
      </c>
      <c r="K28" s="335" t="str">
        <f>IF(Mat!K25=0,"",Mat!K25)</f>
        <v/>
      </c>
      <c r="L28" s="335" t="str">
        <f>IF(Mat!L25=0,"",Mat!L25)</f>
        <v/>
      </c>
      <c r="M28" s="335" t="str">
        <f>IF(Mat!M25=0,"",Mat!M25)</f>
        <v/>
      </c>
      <c r="N28" s="335" t="str">
        <f>IF(Mat!N25=0,"",Mat!N25)</f>
        <v/>
      </c>
      <c r="O28" s="335" t="str">
        <f>IF(Mat!O25=0,"",Mat!O25)</f>
        <v/>
      </c>
      <c r="P28" s="335" t="str">
        <f>IF(Mat!P25=0,"",Mat!P25)</f>
        <v/>
      </c>
      <c r="Q28" s="335" t="str">
        <f>IF(Mat!Q25=0,"",Mat!Q25)</f>
        <v/>
      </c>
      <c r="R28" s="335" t="str">
        <f>IF(Mat!R25=0,"",Mat!R25)</f>
        <v/>
      </c>
      <c r="S28" s="335" t="str">
        <f>IF(Mat!S25=0,"",Mat!S25)</f>
        <v/>
      </c>
      <c r="T28" s="335" t="str">
        <f>IF(Mat!T25=0,"",Mat!T25)</f>
        <v/>
      </c>
      <c r="U28" s="335" t="str">
        <f>IF(Mat!U25=0,"",Mat!U25)</f>
        <v/>
      </c>
      <c r="V28" s="335" t="str">
        <f>IF(Mat!V25=0,"",Mat!V25)</f>
        <v/>
      </c>
      <c r="W28" s="335" t="str">
        <f>IF(Mat!W25=0,"",Mat!W25)</f>
        <v/>
      </c>
      <c r="X28" s="335" t="str">
        <f>IF(Mat!X25=0,"",Mat!X25)</f>
        <v/>
      </c>
      <c r="Y28" s="335" t="str">
        <f>IF(Mat!Y25=0,"",Mat!Y25)</f>
        <v/>
      </c>
      <c r="Z28" s="335" t="str">
        <f>IF(Mat!Z25=0,"",Mat!Z25)</f>
        <v/>
      </c>
      <c r="AA28" s="335" t="str">
        <f>IF(Mat!AA25=0,"",Mat!AA25)</f>
        <v/>
      </c>
      <c r="AB28" s="335" t="str">
        <f>IF(Mat!AB25=0,"",Mat!AB25)</f>
        <v/>
      </c>
      <c r="AC28" s="335" t="str">
        <f>IF(Mat!AC25=0,"",Mat!AC25)</f>
        <v/>
      </c>
      <c r="AD28" s="335" t="str">
        <f>IF(Mat!AD25=0,"",Mat!AD25)</f>
        <v/>
      </c>
      <c r="AE28" s="335" t="str">
        <f>IF(Mat!AE25=0,"",Mat!AE25)</f>
        <v/>
      </c>
      <c r="AF28" s="335" t="str">
        <f>IF(Mat!AF25=0,"",Mat!AF25)</f>
        <v/>
      </c>
      <c r="AG28" s="335" t="str">
        <f>IF(Mat!AG25=0,"",Mat!AG25)</f>
        <v/>
      </c>
      <c r="AH28" s="335" t="str">
        <f>IF(Mat!AH25=0,"",Mat!AH25)</f>
        <v/>
      </c>
      <c r="AI28" s="335" t="str">
        <f>IF(Mat!AI25=0,"",Mat!AI25)</f>
        <v/>
      </c>
      <c r="AJ28" s="405" t="str">
        <f t="shared" si="1"/>
        <v/>
      </c>
      <c r="AK28" s="406" t="str">
        <f t="shared" si="2"/>
        <v/>
      </c>
      <c r="AL28" s="232" t="str">
        <f t="shared" si="3"/>
        <v/>
      </c>
      <c r="AM28" s="231" t="str">
        <f t="shared" si="4"/>
        <v/>
      </c>
      <c r="AN28" s="231" t="str">
        <f t="shared" si="5"/>
        <v/>
      </c>
      <c r="AO28" s="231" t="str">
        <f t="shared" si="6"/>
        <v/>
      </c>
      <c r="AP28" s="231" t="str">
        <f t="shared" si="7"/>
        <v/>
      </c>
      <c r="AQ28" s="154" t="str">
        <f t="shared" si="8"/>
        <v/>
      </c>
      <c r="AR28" s="154" t="str">
        <f t="shared" si="9"/>
        <v/>
      </c>
      <c r="AS28" s="154" t="str">
        <f t="shared" si="10"/>
        <v/>
      </c>
      <c r="AT28" s="154" t="str">
        <f t="shared" si="11"/>
        <v/>
      </c>
      <c r="AU28" s="231" t="str">
        <f t="shared" si="12"/>
        <v/>
      </c>
      <c r="AV28" s="231" t="str">
        <f t="shared" si="13"/>
        <v/>
      </c>
      <c r="AW28" s="231" t="str">
        <f t="shared" si="14"/>
        <v/>
      </c>
      <c r="AX28" s="406" t="str">
        <f t="shared" si="15"/>
        <v/>
      </c>
      <c r="AY28" s="232" t="str">
        <f t="shared" si="16"/>
        <v/>
      </c>
      <c r="AZ28" s="232" t="str">
        <f t="shared" si="17"/>
        <v/>
      </c>
      <c r="BA28" s="232" t="str">
        <f t="shared" si="18"/>
        <v/>
      </c>
      <c r="BB28" s="154" t="str">
        <f t="shared" si="19"/>
        <v/>
      </c>
      <c r="BC28" s="154" t="str">
        <f t="shared" si="20"/>
        <v/>
      </c>
      <c r="BD28" s="154" t="str">
        <f t="shared" si="21"/>
        <v/>
      </c>
      <c r="BE28" s="154" t="str">
        <f t="shared" si="22"/>
        <v/>
      </c>
      <c r="BF28" s="231" t="str">
        <f t="shared" si="23"/>
        <v/>
      </c>
      <c r="BG28" s="218" t="str">
        <f t="shared" si="24"/>
        <v/>
      </c>
      <c r="BH28" s="218" t="str">
        <f t="shared" si="25"/>
        <v/>
      </c>
      <c r="BI28" s="232" t="str">
        <f t="shared" si="26"/>
        <v/>
      </c>
      <c r="BJ28" s="232" t="str">
        <f t="shared" si="27"/>
        <v/>
      </c>
      <c r="BK28" s="406" t="str">
        <f t="shared" si="28"/>
        <v/>
      </c>
      <c r="BL28" s="406" t="str">
        <f t="shared" si="29"/>
        <v/>
      </c>
      <c r="BM28" s="154" t="str">
        <f t="shared" si="30"/>
        <v/>
      </c>
      <c r="BN28" s="154" t="str">
        <f t="shared" si="31"/>
        <v/>
      </c>
      <c r="BO28" s="154" t="str">
        <f t="shared" si="32"/>
        <v/>
      </c>
      <c r="BP28" s="154" t="str">
        <f t="shared" si="33"/>
        <v/>
      </c>
      <c r="BQ28" s="325" t="e">
        <f t="shared" si="34"/>
        <v>#VALUE!</v>
      </c>
      <c r="BR28" s="164" t="str">
        <f t="shared" si="35"/>
        <v/>
      </c>
      <c r="BS28" s="204" t="e">
        <f t="shared" si="36"/>
        <v>#VALUE!</v>
      </c>
      <c r="BT28" s="164" t="str">
        <f t="shared" si="37"/>
        <v/>
      </c>
      <c r="BU28" s="204" t="e">
        <f t="shared" si="38"/>
        <v>#VALUE!</v>
      </c>
      <c r="BV28" s="164" t="str">
        <f t="shared" si="39"/>
        <v/>
      </c>
      <c r="BW28" s="204" t="e">
        <f t="shared" si="40"/>
        <v>#VALUE!</v>
      </c>
      <c r="BX28" s="164" t="str">
        <f t="shared" si="41"/>
        <v/>
      </c>
      <c r="BY28" s="204" t="e">
        <f t="shared" si="42"/>
        <v>#VALUE!</v>
      </c>
      <c r="BZ28" s="205" t="str">
        <f t="shared" si="43"/>
        <v/>
      </c>
      <c r="CA28" s="206" t="e">
        <f t="shared" si="44"/>
        <v>#VALUE!</v>
      </c>
      <c r="CB28" s="165" t="str">
        <f t="shared" si="45"/>
        <v/>
      </c>
      <c r="CC28" s="207" t="e">
        <f t="shared" si="46"/>
        <v>#VALUE!</v>
      </c>
      <c r="CD28" s="165" t="str">
        <f t="shared" si="47"/>
        <v/>
      </c>
      <c r="CE28" s="207" t="e">
        <f t="shared" si="48"/>
        <v>#VALUE!</v>
      </c>
      <c r="CF28" s="165" t="str">
        <f t="shared" si="49"/>
        <v/>
      </c>
      <c r="CG28" s="207" t="e">
        <f t="shared" si="50"/>
        <v>#VALUE!</v>
      </c>
      <c r="CH28" s="165" t="str">
        <f t="shared" si="51"/>
        <v/>
      </c>
      <c r="CI28" s="207" t="str">
        <f t="shared" si="52"/>
        <v/>
      </c>
      <c r="CJ28" s="208" t="str">
        <f t="shared" si="53"/>
        <v/>
      </c>
      <c r="CK28" s="209" t="e">
        <f t="shared" si="54"/>
        <v>#VALUE!</v>
      </c>
      <c r="CL28" s="166" t="str">
        <f t="shared" si="55"/>
        <v/>
      </c>
      <c r="CM28" s="210"/>
      <c r="CN28" s="166"/>
      <c r="CO28" s="210" t="str">
        <f t="shared" si="56"/>
        <v/>
      </c>
      <c r="CP28" s="166" t="str">
        <f t="shared" si="57"/>
        <v/>
      </c>
      <c r="CQ28" s="210" t="str">
        <f t="shared" si="58"/>
        <v/>
      </c>
      <c r="CR28" s="166" t="str">
        <f t="shared" si="59"/>
        <v/>
      </c>
      <c r="CS28" s="210" t="str">
        <f t="shared" si="60"/>
        <v/>
      </c>
      <c r="CT28" s="211" t="str">
        <f t="shared" si="61"/>
        <v/>
      </c>
      <c r="CU28" s="212" t="e">
        <f t="shared" si="62"/>
        <v>#VALUE!</v>
      </c>
      <c r="CV28" s="167" t="str">
        <f t="shared" si="63"/>
        <v/>
      </c>
      <c r="CW28" s="213" t="e">
        <f t="shared" si="64"/>
        <v>#VALUE!</v>
      </c>
      <c r="CX28" s="167" t="str">
        <f t="shared" si="65"/>
        <v/>
      </c>
      <c r="CY28" s="213"/>
      <c r="CZ28" s="167"/>
      <c r="DA28" s="213" t="str">
        <f t="shared" si="66"/>
        <v/>
      </c>
      <c r="DB28" s="167" t="str">
        <f t="shared" si="67"/>
        <v/>
      </c>
      <c r="DC28" s="213" t="str">
        <f t="shared" si="68"/>
        <v/>
      </c>
      <c r="DD28" s="214" t="str">
        <f t="shared" si="69"/>
        <v/>
      </c>
      <c r="DE28" s="215" t="e">
        <f t="shared" si="70"/>
        <v>#VALUE!</v>
      </c>
      <c r="DF28" s="216" t="str">
        <f t="shared" si="71"/>
        <v/>
      </c>
      <c r="DG28" t="e">
        <f t="shared" si="72"/>
        <v>#VALUE!</v>
      </c>
    </row>
    <row r="29" spans="1:111" x14ac:dyDescent="0.25">
      <c r="A29" s="156">
        <f>Datos!C32</f>
        <v>0</v>
      </c>
      <c r="B29" s="339">
        <f>Datos!D32</f>
        <v>0</v>
      </c>
      <c r="C29" s="344" t="str">
        <f>IF(Mat!C26=0,"",Mat!C26)</f>
        <v/>
      </c>
      <c r="D29" s="335" t="str">
        <f>IF(Mat!D26=0,"",Mat!D26)</f>
        <v/>
      </c>
      <c r="E29" s="335" t="str">
        <f>IF(Mat!E26=0,"",Mat!E26)</f>
        <v/>
      </c>
      <c r="F29" s="335" t="str">
        <f>IF(Mat!F26=0,"",Mat!F26)</f>
        <v/>
      </c>
      <c r="G29" s="335" t="str">
        <f>IF(Mat!G26=0,"",Mat!G26)</f>
        <v/>
      </c>
      <c r="H29" s="335" t="str">
        <f>IF(Mat!H26=0,"",Mat!H26)</f>
        <v/>
      </c>
      <c r="I29" s="335" t="str">
        <f>IF(Mat!I26=0,"",Mat!I26)</f>
        <v/>
      </c>
      <c r="J29" s="335" t="str">
        <f>IF(Mat!J26=0,"",Mat!J26)</f>
        <v/>
      </c>
      <c r="K29" s="335" t="str">
        <f>IF(Mat!K26=0,"",Mat!K26)</f>
        <v/>
      </c>
      <c r="L29" s="335" t="str">
        <f>IF(Mat!L26=0,"",Mat!L26)</f>
        <v/>
      </c>
      <c r="M29" s="335" t="str">
        <f>IF(Mat!M26=0,"",Mat!M26)</f>
        <v/>
      </c>
      <c r="N29" s="335" t="str">
        <f>IF(Mat!N26=0,"",Mat!N26)</f>
        <v/>
      </c>
      <c r="O29" s="335" t="str">
        <f>IF(Mat!O26=0,"",Mat!O26)</f>
        <v/>
      </c>
      <c r="P29" s="335" t="str">
        <f>IF(Mat!P26=0,"",Mat!P26)</f>
        <v/>
      </c>
      <c r="Q29" s="335" t="str">
        <f>IF(Mat!Q26=0,"",Mat!Q26)</f>
        <v/>
      </c>
      <c r="R29" s="335" t="str">
        <f>IF(Mat!R26=0,"",Mat!R26)</f>
        <v/>
      </c>
      <c r="S29" s="335" t="str">
        <f>IF(Mat!S26=0,"",Mat!S26)</f>
        <v/>
      </c>
      <c r="T29" s="335" t="str">
        <f>IF(Mat!T26=0,"",Mat!T26)</f>
        <v/>
      </c>
      <c r="U29" s="335" t="str">
        <f>IF(Mat!U26=0,"",Mat!U26)</f>
        <v/>
      </c>
      <c r="V29" s="335" t="str">
        <f>IF(Mat!V26=0,"",Mat!V26)</f>
        <v/>
      </c>
      <c r="W29" s="335" t="str">
        <f>IF(Mat!W26=0,"",Mat!W26)</f>
        <v/>
      </c>
      <c r="X29" s="335" t="str">
        <f>IF(Mat!X26=0,"",Mat!X26)</f>
        <v/>
      </c>
      <c r="Y29" s="335" t="str">
        <f>IF(Mat!Y26=0,"",Mat!Y26)</f>
        <v/>
      </c>
      <c r="Z29" s="335" t="str">
        <f>IF(Mat!Z26=0,"",Mat!Z26)</f>
        <v/>
      </c>
      <c r="AA29" s="335" t="str">
        <f>IF(Mat!AA26=0,"",Mat!AA26)</f>
        <v/>
      </c>
      <c r="AB29" s="335" t="str">
        <f>IF(Mat!AB26=0,"",Mat!AB26)</f>
        <v/>
      </c>
      <c r="AC29" s="335" t="str">
        <f>IF(Mat!AC26=0,"",Mat!AC26)</f>
        <v/>
      </c>
      <c r="AD29" s="335" t="str">
        <f>IF(Mat!AD26=0,"",Mat!AD26)</f>
        <v/>
      </c>
      <c r="AE29" s="335" t="str">
        <f>IF(Mat!AE26=0,"",Mat!AE26)</f>
        <v/>
      </c>
      <c r="AF29" s="335" t="str">
        <f>IF(Mat!AF26=0,"",Mat!AF26)</f>
        <v/>
      </c>
      <c r="AG29" s="335" t="str">
        <f>IF(Mat!AG26=0,"",Mat!AG26)</f>
        <v/>
      </c>
      <c r="AH29" s="335" t="str">
        <f>IF(Mat!AH26=0,"",Mat!AH26)</f>
        <v/>
      </c>
      <c r="AI29" s="335" t="str">
        <f>IF(Mat!AI26=0,"",Mat!AI26)</f>
        <v/>
      </c>
      <c r="AJ29" s="405" t="str">
        <f t="shared" si="1"/>
        <v/>
      </c>
      <c r="AK29" s="406" t="str">
        <f t="shared" si="2"/>
        <v/>
      </c>
      <c r="AL29" s="232" t="str">
        <f t="shared" si="3"/>
        <v/>
      </c>
      <c r="AM29" s="231" t="str">
        <f t="shared" si="4"/>
        <v/>
      </c>
      <c r="AN29" s="231" t="str">
        <f t="shared" si="5"/>
        <v/>
      </c>
      <c r="AO29" s="231" t="str">
        <f t="shared" si="6"/>
        <v/>
      </c>
      <c r="AP29" s="231" t="str">
        <f t="shared" si="7"/>
        <v/>
      </c>
      <c r="AQ29" s="154" t="str">
        <f t="shared" si="8"/>
        <v/>
      </c>
      <c r="AR29" s="154" t="str">
        <f t="shared" si="9"/>
        <v/>
      </c>
      <c r="AS29" s="154" t="str">
        <f t="shared" si="10"/>
        <v/>
      </c>
      <c r="AT29" s="154" t="str">
        <f t="shared" si="11"/>
        <v/>
      </c>
      <c r="AU29" s="231" t="str">
        <f t="shared" si="12"/>
        <v/>
      </c>
      <c r="AV29" s="231" t="str">
        <f t="shared" si="13"/>
        <v/>
      </c>
      <c r="AW29" s="231" t="str">
        <f t="shared" si="14"/>
        <v/>
      </c>
      <c r="AX29" s="406" t="str">
        <f t="shared" si="15"/>
        <v/>
      </c>
      <c r="AY29" s="232" t="str">
        <f t="shared" si="16"/>
        <v/>
      </c>
      <c r="AZ29" s="232" t="str">
        <f t="shared" si="17"/>
        <v/>
      </c>
      <c r="BA29" s="232" t="str">
        <f t="shared" si="18"/>
        <v/>
      </c>
      <c r="BB29" s="154" t="str">
        <f t="shared" si="19"/>
        <v/>
      </c>
      <c r="BC29" s="154" t="str">
        <f t="shared" si="20"/>
        <v/>
      </c>
      <c r="BD29" s="154" t="str">
        <f t="shared" si="21"/>
        <v/>
      </c>
      <c r="BE29" s="154" t="str">
        <f t="shared" si="22"/>
        <v/>
      </c>
      <c r="BF29" s="231" t="str">
        <f t="shared" si="23"/>
        <v/>
      </c>
      <c r="BG29" s="218" t="str">
        <f t="shared" si="24"/>
        <v/>
      </c>
      <c r="BH29" s="218" t="str">
        <f t="shared" si="25"/>
        <v/>
      </c>
      <c r="BI29" s="232" t="str">
        <f t="shared" si="26"/>
        <v/>
      </c>
      <c r="BJ29" s="232" t="str">
        <f t="shared" si="27"/>
        <v/>
      </c>
      <c r="BK29" s="406" t="str">
        <f t="shared" si="28"/>
        <v/>
      </c>
      <c r="BL29" s="406" t="str">
        <f t="shared" si="29"/>
        <v/>
      </c>
      <c r="BM29" s="154" t="str">
        <f t="shared" si="30"/>
        <v/>
      </c>
      <c r="BN29" s="154" t="str">
        <f t="shared" si="31"/>
        <v/>
      </c>
      <c r="BO29" s="154" t="str">
        <f t="shared" si="32"/>
        <v/>
      </c>
      <c r="BP29" s="154" t="str">
        <f t="shared" si="33"/>
        <v/>
      </c>
      <c r="BQ29" s="325" t="e">
        <f t="shared" si="34"/>
        <v>#VALUE!</v>
      </c>
      <c r="BR29" s="164" t="str">
        <f t="shared" si="35"/>
        <v/>
      </c>
      <c r="BS29" s="204" t="e">
        <f t="shared" si="36"/>
        <v>#VALUE!</v>
      </c>
      <c r="BT29" s="164" t="str">
        <f t="shared" si="37"/>
        <v/>
      </c>
      <c r="BU29" s="204" t="e">
        <f t="shared" si="38"/>
        <v>#VALUE!</v>
      </c>
      <c r="BV29" s="164" t="str">
        <f t="shared" si="39"/>
        <v/>
      </c>
      <c r="BW29" s="204" t="e">
        <f t="shared" si="40"/>
        <v>#VALUE!</v>
      </c>
      <c r="BX29" s="164" t="str">
        <f t="shared" si="41"/>
        <v/>
      </c>
      <c r="BY29" s="204" t="e">
        <f t="shared" si="42"/>
        <v>#VALUE!</v>
      </c>
      <c r="BZ29" s="205" t="str">
        <f t="shared" si="43"/>
        <v/>
      </c>
      <c r="CA29" s="206" t="e">
        <f t="shared" si="44"/>
        <v>#VALUE!</v>
      </c>
      <c r="CB29" s="165" t="str">
        <f t="shared" si="45"/>
        <v/>
      </c>
      <c r="CC29" s="207" t="e">
        <f t="shared" si="46"/>
        <v>#VALUE!</v>
      </c>
      <c r="CD29" s="165" t="str">
        <f t="shared" si="47"/>
        <v/>
      </c>
      <c r="CE29" s="207" t="e">
        <f t="shared" si="48"/>
        <v>#VALUE!</v>
      </c>
      <c r="CF29" s="165" t="str">
        <f t="shared" si="49"/>
        <v/>
      </c>
      <c r="CG29" s="207" t="e">
        <f t="shared" si="50"/>
        <v>#VALUE!</v>
      </c>
      <c r="CH29" s="165" t="str">
        <f t="shared" si="51"/>
        <v/>
      </c>
      <c r="CI29" s="207" t="str">
        <f t="shared" si="52"/>
        <v/>
      </c>
      <c r="CJ29" s="208" t="str">
        <f t="shared" si="53"/>
        <v/>
      </c>
      <c r="CK29" s="209" t="e">
        <f t="shared" si="54"/>
        <v>#VALUE!</v>
      </c>
      <c r="CL29" s="166" t="str">
        <f t="shared" si="55"/>
        <v/>
      </c>
      <c r="CM29" s="210"/>
      <c r="CN29" s="166"/>
      <c r="CO29" s="210" t="str">
        <f t="shared" si="56"/>
        <v/>
      </c>
      <c r="CP29" s="166" t="str">
        <f t="shared" si="57"/>
        <v/>
      </c>
      <c r="CQ29" s="210" t="str">
        <f t="shared" si="58"/>
        <v/>
      </c>
      <c r="CR29" s="166" t="str">
        <f t="shared" si="59"/>
        <v/>
      </c>
      <c r="CS29" s="210" t="str">
        <f t="shared" si="60"/>
        <v/>
      </c>
      <c r="CT29" s="211" t="str">
        <f t="shared" si="61"/>
        <v/>
      </c>
      <c r="CU29" s="212" t="e">
        <f t="shared" si="62"/>
        <v>#VALUE!</v>
      </c>
      <c r="CV29" s="167" t="str">
        <f t="shared" si="63"/>
        <v/>
      </c>
      <c r="CW29" s="213" t="e">
        <f t="shared" si="64"/>
        <v>#VALUE!</v>
      </c>
      <c r="CX29" s="167" t="str">
        <f t="shared" si="65"/>
        <v/>
      </c>
      <c r="CY29" s="213"/>
      <c r="CZ29" s="167"/>
      <c r="DA29" s="213" t="str">
        <f t="shared" si="66"/>
        <v/>
      </c>
      <c r="DB29" s="167" t="str">
        <f t="shared" si="67"/>
        <v/>
      </c>
      <c r="DC29" s="213" t="str">
        <f t="shared" si="68"/>
        <v/>
      </c>
      <c r="DD29" s="214" t="str">
        <f t="shared" si="69"/>
        <v/>
      </c>
      <c r="DE29" s="215" t="e">
        <f t="shared" si="70"/>
        <v>#VALUE!</v>
      </c>
      <c r="DF29" s="216" t="str">
        <f t="shared" si="71"/>
        <v/>
      </c>
      <c r="DG29" t="e">
        <f t="shared" si="72"/>
        <v>#VALUE!</v>
      </c>
    </row>
    <row r="30" spans="1:111" x14ac:dyDescent="0.25">
      <c r="A30" s="156">
        <f>Datos!C33</f>
        <v>0</v>
      </c>
      <c r="B30" s="339">
        <f>Datos!D33</f>
        <v>0</v>
      </c>
      <c r="C30" s="344" t="str">
        <f>IF(Mat!C27=0,"",Mat!C27)</f>
        <v/>
      </c>
      <c r="D30" s="335" t="str">
        <f>IF(Mat!D27=0,"",Mat!D27)</f>
        <v/>
      </c>
      <c r="E30" s="335" t="str">
        <f>IF(Mat!E27=0,"",Mat!E27)</f>
        <v/>
      </c>
      <c r="F30" s="335" t="str">
        <f>IF(Mat!F27=0,"",Mat!F27)</f>
        <v/>
      </c>
      <c r="G30" s="335" t="str">
        <f>IF(Mat!G27=0,"",Mat!G27)</f>
        <v/>
      </c>
      <c r="H30" s="335" t="str">
        <f>IF(Mat!H27=0,"",Mat!H27)</f>
        <v/>
      </c>
      <c r="I30" s="335" t="str">
        <f>IF(Mat!I27=0,"",Mat!I27)</f>
        <v/>
      </c>
      <c r="J30" s="335" t="str">
        <f>IF(Mat!J27=0,"",Mat!J27)</f>
        <v/>
      </c>
      <c r="K30" s="335" t="str">
        <f>IF(Mat!K27=0,"",Mat!K27)</f>
        <v/>
      </c>
      <c r="L30" s="335" t="str">
        <f>IF(Mat!L27=0,"",Mat!L27)</f>
        <v/>
      </c>
      <c r="M30" s="335" t="str">
        <f>IF(Mat!M27=0,"",Mat!M27)</f>
        <v/>
      </c>
      <c r="N30" s="335" t="str">
        <f>IF(Mat!N27=0,"",Mat!N27)</f>
        <v/>
      </c>
      <c r="O30" s="335" t="str">
        <f>IF(Mat!O27=0,"",Mat!O27)</f>
        <v/>
      </c>
      <c r="P30" s="335" t="str">
        <f>IF(Mat!P27=0,"",Mat!P27)</f>
        <v/>
      </c>
      <c r="Q30" s="335" t="str">
        <f>IF(Mat!Q27=0,"",Mat!Q27)</f>
        <v/>
      </c>
      <c r="R30" s="335" t="str">
        <f>IF(Mat!R27=0,"",Mat!R27)</f>
        <v/>
      </c>
      <c r="S30" s="335" t="str">
        <f>IF(Mat!S27=0,"",Mat!S27)</f>
        <v/>
      </c>
      <c r="T30" s="335" t="str">
        <f>IF(Mat!T27=0,"",Mat!T27)</f>
        <v/>
      </c>
      <c r="U30" s="335" t="str">
        <f>IF(Mat!U27=0,"",Mat!U27)</f>
        <v/>
      </c>
      <c r="V30" s="335" t="str">
        <f>IF(Mat!V27=0,"",Mat!V27)</f>
        <v/>
      </c>
      <c r="W30" s="335" t="str">
        <f>IF(Mat!W27=0,"",Mat!W27)</f>
        <v/>
      </c>
      <c r="X30" s="335" t="str">
        <f>IF(Mat!X27=0,"",Mat!X27)</f>
        <v/>
      </c>
      <c r="Y30" s="335" t="str">
        <f>IF(Mat!Y27=0,"",Mat!Y27)</f>
        <v/>
      </c>
      <c r="Z30" s="335" t="str">
        <f>IF(Mat!Z27=0,"",Mat!Z27)</f>
        <v/>
      </c>
      <c r="AA30" s="335" t="str">
        <f>IF(Mat!AA27=0,"",Mat!AA27)</f>
        <v/>
      </c>
      <c r="AB30" s="335" t="str">
        <f>IF(Mat!AB27=0,"",Mat!AB27)</f>
        <v/>
      </c>
      <c r="AC30" s="335" t="str">
        <f>IF(Mat!AC27=0,"",Mat!AC27)</f>
        <v/>
      </c>
      <c r="AD30" s="335" t="str">
        <f>IF(Mat!AD27=0,"",Mat!AD27)</f>
        <v/>
      </c>
      <c r="AE30" s="335" t="str">
        <f>IF(Mat!AE27=0,"",Mat!AE27)</f>
        <v/>
      </c>
      <c r="AF30" s="335" t="str">
        <f>IF(Mat!AF27=0,"",Mat!AF27)</f>
        <v/>
      </c>
      <c r="AG30" s="335" t="str">
        <f>IF(Mat!AG27=0,"",Mat!AG27)</f>
        <v/>
      </c>
      <c r="AH30" s="335" t="str">
        <f>IF(Mat!AH27=0,"",Mat!AH27)</f>
        <v/>
      </c>
      <c r="AI30" s="335" t="str">
        <f>IF(Mat!AI27=0,"",Mat!AI27)</f>
        <v/>
      </c>
      <c r="AJ30" s="405" t="str">
        <f t="shared" si="1"/>
        <v/>
      </c>
      <c r="AK30" s="406" t="str">
        <f t="shared" si="2"/>
        <v/>
      </c>
      <c r="AL30" s="232" t="str">
        <f t="shared" si="3"/>
        <v/>
      </c>
      <c r="AM30" s="231" t="str">
        <f t="shared" si="4"/>
        <v/>
      </c>
      <c r="AN30" s="231" t="str">
        <f t="shared" si="5"/>
        <v/>
      </c>
      <c r="AO30" s="231" t="str">
        <f t="shared" si="6"/>
        <v/>
      </c>
      <c r="AP30" s="231" t="str">
        <f t="shared" si="7"/>
        <v/>
      </c>
      <c r="AQ30" s="154" t="str">
        <f t="shared" si="8"/>
        <v/>
      </c>
      <c r="AR30" s="154" t="str">
        <f t="shared" si="9"/>
        <v/>
      </c>
      <c r="AS30" s="154" t="str">
        <f t="shared" si="10"/>
        <v/>
      </c>
      <c r="AT30" s="154" t="str">
        <f t="shared" si="11"/>
        <v/>
      </c>
      <c r="AU30" s="231" t="str">
        <f t="shared" si="12"/>
        <v/>
      </c>
      <c r="AV30" s="231" t="str">
        <f t="shared" si="13"/>
        <v/>
      </c>
      <c r="AW30" s="231" t="str">
        <f t="shared" si="14"/>
        <v/>
      </c>
      <c r="AX30" s="406" t="str">
        <f t="shared" si="15"/>
        <v/>
      </c>
      <c r="AY30" s="232" t="str">
        <f t="shared" si="16"/>
        <v/>
      </c>
      <c r="AZ30" s="232" t="str">
        <f t="shared" si="17"/>
        <v/>
      </c>
      <c r="BA30" s="232" t="str">
        <f t="shared" si="18"/>
        <v/>
      </c>
      <c r="BB30" s="154" t="str">
        <f t="shared" si="19"/>
        <v/>
      </c>
      <c r="BC30" s="154" t="str">
        <f t="shared" si="20"/>
        <v/>
      </c>
      <c r="BD30" s="154" t="str">
        <f t="shared" si="21"/>
        <v/>
      </c>
      <c r="BE30" s="154" t="str">
        <f t="shared" si="22"/>
        <v/>
      </c>
      <c r="BF30" s="231" t="str">
        <f t="shared" si="23"/>
        <v/>
      </c>
      <c r="BG30" s="218" t="str">
        <f t="shared" si="24"/>
        <v/>
      </c>
      <c r="BH30" s="218" t="str">
        <f t="shared" si="25"/>
        <v/>
      </c>
      <c r="BI30" s="232" t="str">
        <f t="shared" si="26"/>
        <v/>
      </c>
      <c r="BJ30" s="232" t="str">
        <f t="shared" si="27"/>
        <v/>
      </c>
      <c r="BK30" s="406" t="str">
        <f t="shared" si="28"/>
        <v/>
      </c>
      <c r="BL30" s="406" t="str">
        <f t="shared" si="29"/>
        <v/>
      </c>
      <c r="BM30" s="154" t="str">
        <f t="shared" si="30"/>
        <v/>
      </c>
      <c r="BN30" s="154" t="str">
        <f t="shared" si="31"/>
        <v/>
      </c>
      <c r="BO30" s="154" t="str">
        <f t="shared" si="32"/>
        <v/>
      </c>
      <c r="BP30" s="154" t="str">
        <f t="shared" si="33"/>
        <v/>
      </c>
      <c r="BQ30" s="325" t="e">
        <f t="shared" si="34"/>
        <v>#VALUE!</v>
      </c>
      <c r="BR30" s="164" t="str">
        <f t="shared" si="35"/>
        <v/>
      </c>
      <c r="BS30" s="204" t="e">
        <f t="shared" si="36"/>
        <v>#VALUE!</v>
      </c>
      <c r="BT30" s="164" t="str">
        <f t="shared" si="37"/>
        <v/>
      </c>
      <c r="BU30" s="204" t="e">
        <f t="shared" si="38"/>
        <v>#VALUE!</v>
      </c>
      <c r="BV30" s="164" t="str">
        <f t="shared" si="39"/>
        <v/>
      </c>
      <c r="BW30" s="204" t="e">
        <f t="shared" si="40"/>
        <v>#VALUE!</v>
      </c>
      <c r="BX30" s="164" t="str">
        <f t="shared" si="41"/>
        <v/>
      </c>
      <c r="BY30" s="204" t="e">
        <f t="shared" si="42"/>
        <v>#VALUE!</v>
      </c>
      <c r="BZ30" s="205" t="str">
        <f t="shared" si="43"/>
        <v/>
      </c>
      <c r="CA30" s="206" t="e">
        <f t="shared" si="44"/>
        <v>#VALUE!</v>
      </c>
      <c r="CB30" s="165" t="str">
        <f t="shared" si="45"/>
        <v/>
      </c>
      <c r="CC30" s="207" t="e">
        <f t="shared" si="46"/>
        <v>#VALUE!</v>
      </c>
      <c r="CD30" s="165" t="str">
        <f t="shared" si="47"/>
        <v/>
      </c>
      <c r="CE30" s="207" t="e">
        <f t="shared" si="48"/>
        <v>#VALUE!</v>
      </c>
      <c r="CF30" s="165" t="str">
        <f t="shared" si="49"/>
        <v/>
      </c>
      <c r="CG30" s="207" t="e">
        <f t="shared" si="50"/>
        <v>#VALUE!</v>
      </c>
      <c r="CH30" s="165" t="str">
        <f t="shared" si="51"/>
        <v/>
      </c>
      <c r="CI30" s="207" t="str">
        <f t="shared" si="52"/>
        <v/>
      </c>
      <c r="CJ30" s="208" t="str">
        <f t="shared" si="53"/>
        <v/>
      </c>
      <c r="CK30" s="209" t="e">
        <f t="shared" si="54"/>
        <v>#VALUE!</v>
      </c>
      <c r="CL30" s="166" t="str">
        <f t="shared" si="55"/>
        <v/>
      </c>
      <c r="CM30" s="210"/>
      <c r="CN30" s="166"/>
      <c r="CO30" s="210" t="str">
        <f t="shared" si="56"/>
        <v/>
      </c>
      <c r="CP30" s="166" t="str">
        <f t="shared" si="57"/>
        <v/>
      </c>
      <c r="CQ30" s="210" t="str">
        <f t="shared" si="58"/>
        <v/>
      </c>
      <c r="CR30" s="166" t="str">
        <f t="shared" si="59"/>
        <v/>
      </c>
      <c r="CS30" s="210" t="str">
        <f t="shared" si="60"/>
        <v/>
      </c>
      <c r="CT30" s="211" t="str">
        <f t="shared" si="61"/>
        <v/>
      </c>
      <c r="CU30" s="212" t="e">
        <f t="shared" si="62"/>
        <v>#VALUE!</v>
      </c>
      <c r="CV30" s="167" t="str">
        <f t="shared" si="63"/>
        <v/>
      </c>
      <c r="CW30" s="213" t="e">
        <f t="shared" si="64"/>
        <v>#VALUE!</v>
      </c>
      <c r="CX30" s="167" t="str">
        <f t="shared" si="65"/>
        <v/>
      </c>
      <c r="CY30" s="213"/>
      <c r="CZ30" s="167"/>
      <c r="DA30" s="213" t="str">
        <f t="shared" si="66"/>
        <v/>
      </c>
      <c r="DB30" s="167" t="str">
        <f t="shared" si="67"/>
        <v/>
      </c>
      <c r="DC30" s="213" t="str">
        <f t="shared" si="68"/>
        <v/>
      </c>
      <c r="DD30" s="214" t="str">
        <f t="shared" si="69"/>
        <v/>
      </c>
      <c r="DE30" s="215" t="e">
        <f t="shared" si="70"/>
        <v>#VALUE!</v>
      </c>
      <c r="DF30" s="216" t="str">
        <f t="shared" si="71"/>
        <v/>
      </c>
      <c r="DG30" t="e">
        <f t="shared" si="72"/>
        <v>#VALUE!</v>
      </c>
    </row>
    <row r="31" spans="1:111" x14ac:dyDescent="0.25">
      <c r="A31" s="156">
        <f>Datos!C34</f>
        <v>0</v>
      </c>
      <c r="B31" s="339">
        <f>Datos!D34</f>
        <v>0</v>
      </c>
      <c r="C31" s="344" t="str">
        <f>IF(Mat!C28=0,"",Mat!C28)</f>
        <v/>
      </c>
      <c r="D31" s="335" t="str">
        <f>IF(Mat!D28=0,"",Mat!D28)</f>
        <v/>
      </c>
      <c r="E31" s="335" t="str">
        <f>IF(Mat!E28=0,"",Mat!E28)</f>
        <v/>
      </c>
      <c r="F31" s="335" t="str">
        <f>IF(Mat!F28=0,"",Mat!F28)</f>
        <v/>
      </c>
      <c r="G31" s="335" t="str">
        <f>IF(Mat!G28=0,"",Mat!G28)</f>
        <v/>
      </c>
      <c r="H31" s="335" t="str">
        <f>IF(Mat!H28=0,"",Mat!H28)</f>
        <v/>
      </c>
      <c r="I31" s="335" t="str">
        <f>IF(Mat!I28=0,"",Mat!I28)</f>
        <v/>
      </c>
      <c r="J31" s="335" t="str">
        <f>IF(Mat!J28=0,"",Mat!J28)</f>
        <v/>
      </c>
      <c r="K31" s="335" t="str">
        <f>IF(Mat!K28=0,"",Mat!K28)</f>
        <v/>
      </c>
      <c r="L31" s="335" t="str">
        <f>IF(Mat!L28=0,"",Mat!L28)</f>
        <v/>
      </c>
      <c r="M31" s="335" t="str">
        <f>IF(Mat!M28=0,"",Mat!M28)</f>
        <v/>
      </c>
      <c r="N31" s="335" t="str">
        <f>IF(Mat!N28=0,"",Mat!N28)</f>
        <v/>
      </c>
      <c r="O31" s="335" t="str">
        <f>IF(Mat!O28=0,"",Mat!O28)</f>
        <v/>
      </c>
      <c r="P31" s="335" t="str">
        <f>IF(Mat!P28=0,"",Mat!P28)</f>
        <v/>
      </c>
      <c r="Q31" s="335" t="str">
        <f>IF(Mat!Q28=0,"",Mat!Q28)</f>
        <v/>
      </c>
      <c r="R31" s="335" t="str">
        <f>IF(Mat!R28=0,"",Mat!R28)</f>
        <v/>
      </c>
      <c r="S31" s="335" t="str">
        <f>IF(Mat!S28=0,"",Mat!S28)</f>
        <v/>
      </c>
      <c r="T31" s="335" t="str">
        <f>IF(Mat!T28=0,"",Mat!T28)</f>
        <v/>
      </c>
      <c r="U31" s="335" t="str">
        <f>IF(Mat!U28=0,"",Mat!U28)</f>
        <v/>
      </c>
      <c r="V31" s="335" t="str">
        <f>IF(Mat!V28=0,"",Mat!V28)</f>
        <v/>
      </c>
      <c r="W31" s="335" t="str">
        <f>IF(Mat!W28=0,"",Mat!W28)</f>
        <v/>
      </c>
      <c r="X31" s="335" t="str">
        <f>IF(Mat!X28=0,"",Mat!X28)</f>
        <v/>
      </c>
      <c r="Y31" s="335" t="str">
        <f>IF(Mat!Y28=0,"",Mat!Y28)</f>
        <v/>
      </c>
      <c r="Z31" s="335" t="str">
        <f>IF(Mat!Z28=0,"",Mat!Z28)</f>
        <v/>
      </c>
      <c r="AA31" s="335" t="str">
        <f>IF(Mat!AA28=0,"",Mat!AA28)</f>
        <v/>
      </c>
      <c r="AB31" s="335" t="str">
        <f>IF(Mat!AB28=0,"",Mat!AB28)</f>
        <v/>
      </c>
      <c r="AC31" s="335" t="str">
        <f>IF(Mat!AC28=0,"",Mat!AC28)</f>
        <v/>
      </c>
      <c r="AD31" s="335" t="str">
        <f>IF(Mat!AD28=0,"",Mat!AD28)</f>
        <v/>
      </c>
      <c r="AE31" s="335" t="str">
        <f>IF(Mat!AE28=0,"",Mat!AE28)</f>
        <v/>
      </c>
      <c r="AF31" s="335" t="str">
        <f>IF(Mat!AF28=0,"",Mat!AF28)</f>
        <v/>
      </c>
      <c r="AG31" s="335" t="str">
        <f>IF(Mat!AG28=0,"",Mat!AG28)</f>
        <v/>
      </c>
      <c r="AH31" s="335" t="str">
        <f>IF(Mat!AH28=0,"",Mat!AH28)</f>
        <v/>
      </c>
      <c r="AI31" s="335" t="str">
        <f>IF(Mat!AI28=0,"",Mat!AI28)</f>
        <v/>
      </c>
      <c r="AJ31" s="405" t="str">
        <f t="shared" si="1"/>
        <v/>
      </c>
      <c r="AK31" s="406" t="str">
        <f t="shared" si="2"/>
        <v/>
      </c>
      <c r="AL31" s="232" t="str">
        <f t="shared" si="3"/>
        <v/>
      </c>
      <c r="AM31" s="231" t="str">
        <f t="shared" si="4"/>
        <v/>
      </c>
      <c r="AN31" s="231" t="str">
        <f t="shared" si="5"/>
        <v/>
      </c>
      <c r="AO31" s="231" t="str">
        <f t="shared" si="6"/>
        <v/>
      </c>
      <c r="AP31" s="231" t="str">
        <f t="shared" si="7"/>
        <v/>
      </c>
      <c r="AQ31" s="154" t="str">
        <f t="shared" si="8"/>
        <v/>
      </c>
      <c r="AR31" s="154" t="str">
        <f t="shared" si="9"/>
        <v/>
      </c>
      <c r="AS31" s="154" t="str">
        <f t="shared" si="10"/>
        <v/>
      </c>
      <c r="AT31" s="154" t="str">
        <f t="shared" si="11"/>
        <v/>
      </c>
      <c r="AU31" s="231" t="str">
        <f t="shared" si="12"/>
        <v/>
      </c>
      <c r="AV31" s="231" t="str">
        <f t="shared" si="13"/>
        <v/>
      </c>
      <c r="AW31" s="231" t="str">
        <f t="shared" si="14"/>
        <v/>
      </c>
      <c r="AX31" s="406" t="str">
        <f t="shared" si="15"/>
        <v/>
      </c>
      <c r="AY31" s="232" t="str">
        <f t="shared" si="16"/>
        <v/>
      </c>
      <c r="AZ31" s="232" t="str">
        <f t="shared" si="17"/>
        <v/>
      </c>
      <c r="BA31" s="232" t="str">
        <f t="shared" si="18"/>
        <v/>
      </c>
      <c r="BB31" s="154" t="str">
        <f t="shared" si="19"/>
        <v/>
      </c>
      <c r="BC31" s="154" t="str">
        <f t="shared" si="20"/>
        <v/>
      </c>
      <c r="BD31" s="154" t="str">
        <f t="shared" si="21"/>
        <v/>
      </c>
      <c r="BE31" s="154" t="str">
        <f t="shared" si="22"/>
        <v/>
      </c>
      <c r="BF31" s="231" t="str">
        <f t="shared" si="23"/>
        <v/>
      </c>
      <c r="BG31" s="218" t="str">
        <f t="shared" si="24"/>
        <v/>
      </c>
      <c r="BH31" s="218" t="str">
        <f t="shared" si="25"/>
        <v/>
      </c>
      <c r="BI31" s="232" t="str">
        <f t="shared" si="26"/>
        <v/>
      </c>
      <c r="BJ31" s="232" t="str">
        <f t="shared" si="27"/>
        <v/>
      </c>
      <c r="BK31" s="406" t="str">
        <f t="shared" si="28"/>
        <v/>
      </c>
      <c r="BL31" s="406" t="str">
        <f t="shared" si="29"/>
        <v/>
      </c>
      <c r="BM31" s="154" t="str">
        <f t="shared" si="30"/>
        <v/>
      </c>
      <c r="BN31" s="154" t="str">
        <f t="shared" si="31"/>
        <v/>
      </c>
      <c r="BO31" s="154" t="str">
        <f t="shared" si="32"/>
        <v/>
      </c>
      <c r="BP31" s="154" t="str">
        <f t="shared" si="33"/>
        <v/>
      </c>
      <c r="BQ31" s="325" t="e">
        <f t="shared" si="34"/>
        <v>#VALUE!</v>
      </c>
      <c r="BR31" s="164" t="str">
        <f t="shared" si="35"/>
        <v/>
      </c>
      <c r="BS31" s="204" t="e">
        <f t="shared" si="36"/>
        <v>#VALUE!</v>
      </c>
      <c r="BT31" s="164" t="str">
        <f t="shared" si="37"/>
        <v/>
      </c>
      <c r="BU31" s="204" t="e">
        <f t="shared" si="38"/>
        <v>#VALUE!</v>
      </c>
      <c r="BV31" s="164" t="str">
        <f t="shared" si="39"/>
        <v/>
      </c>
      <c r="BW31" s="204" t="e">
        <f t="shared" si="40"/>
        <v>#VALUE!</v>
      </c>
      <c r="BX31" s="164" t="str">
        <f t="shared" si="41"/>
        <v/>
      </c>
      <c r="BY31" s="204" t="e">
        <f t="shared" si="42"/>
        <v>#VALUE!</v>
      </c>
      <c r="BZ31" s="205" t="str">
        <f t="shared" si="43"/>
        <v/>
      </c>
      <c r="CA31" s="206" t="e">
        <f t="shared" si="44"/>
        <v>#VALUE!</v>
      </c>
      <c r="CB31" s="165" t="str">
        <f t="shared" si="45"/>
        <v/>
      </c>
      <c r="CC31" s="207" t="e">
        <f t="shared" si="46"/>
        <v>#VALUE!</v>
      </c>
      <c r="CD31" s="165" t="str">
        <f t="shared" si="47"/>
        <v/>
      </c>
      <c r="CE31" s="207" t="e">
        <f t="shared" si="48"/>
        <v>#VALUE!</v>
      </c>
      <c r="CF31" s="165" t="str">
        <f t="shared" si="49"/>
        <v/>
      </c>
      <c r="CG31" s="207" t="e">
        <f t="shared" si="50"/>
        <v>#VALUE!</v>
      </c>
      <c r="CH31" s="165" t="str">
        <f t="shared" si="51"/>
        <v/>
      </c>
      <c r="CI31" s="207" t="str">
        <f t="shared" si="52"/>
        <v/>
      </c>
      <c r="CJ31" s="208" t="str">
        <f t="shared" si="53"/>
        <v/>
      </c>
      <c r="CK31" s="209" t="e">
        <f t="shared" si="54"/>
        <v>#VALUE!</v>
      </c>
      <c r="CL31" s="166" t="str">
        <f t="shared" si="55"/>
        <v/>
      </c>
      <c r="CM31" s="210"/>
      <c r="CN31" s="166"/>
      <c r="CO31" s="210" t="str">
        <f t="shared" si="56"/>
        <v/>
      </c>
      <c r="CP31" s="166" t="str">
        <f t="shared" si="57"/>
        <v/>
      </c>
      <c r="CQ31" s="210" t="str">
        <f t="shared" si="58"/>
        <v/>
      </c>
      <c r="CR31" s="166" t="str">
        <f t="shared" si="59"/>
        <v/>
      </c>
      <c r="CS31" s="210" t="str">
        <f t="shared" si="60"/>
        <v/>
      </c>
      <c r="CT31" s="211" t="str">
        <f t="shared" si="61"/>
        <v/>
      </c>
      <c r="CU31" s="212" t="e">
        <f t="shared" si="62"/>
        <v>#VALUE!</v>
      </c>
      <c r="CV31" s="167" t="str">
        <f t="shared" si="63"/>
        <v/>
      </c>
      <c r="CW31" s="213" t="e">
        <f t="shared" si="64"/>
        <v>#VALUE!</v>
      </c>
      <c r="CX31" s="167" t="str">
        <f t="shared" si="65"/>
        <v/>
      </c>
      <c r="CY31" s="213"/>
      <c r="CZ31" s="167"/>
      <c r="DA31" s="213" t="str">
        <f t="shared" si="66"/>
        <v/>
      </c>
      <c r="DB31" s="167" t="str">
        <f t="shared" si="67"/>
        <v/>
      </c>
      <c r="DC31" s="213" t="str">
        <f t="shared" si="68"/>
        <v/>
      </c>
      <c r="DD31" s="214" t="str">
        <f t="shared" si="69"/>
        <v/>
      </c>
      <c r="DE31" s="215" t="e">
        <f t="shared" si="70"/>
        <v>#VALUE!</v>
      </c>
      <c r="DF31" s="216" t="str">
        <f t="shared" si="71"/>
        <v/>
      </c>
      <c r="DG31" t="e">
        <f t="shared" si="72"/>
        <v>#VALUE!</v>
      </c>
    </row>
    <row r="32" spans="1:111" x14ac:dyDescent="0.25">
      <c r="A32" s="156">
        <f>Datos!C35</f>
        <v>0</v>
      </c>
      <c r="B32" s="339">
        <f>Datos!D35</f>
        <v>0</v>
      </c>
      <c r="C32" s="344" t="str">
        <f>IF(Mat!C29=0,"",Mat!C29)</f>
        <v/>
      </c>
      <c r="D32" s="335" t="str">
        <f>IF(Mat!D29=0,"",Mat!D29)</f>
        <v/>
      </c>
      <c r="E32" s="335" t="str">
        <f>IF(Mat!E29=0,"",Mat!E29)</f>
        <v/>
      </c>
      <c r="F32" s="335" t="str">
        <f>IF(Mat!F29=0,"",Mat!F29)</f>
        <v/>
      </c>
      <c r="G32" s="335" t="str">
        <f>IF(Mat!G29=0,"",Mat!G29)</f>
        <v/>
      </c>
      <c r="H32" s="335" t="str">
        <f>IF(Mat!H29=0,"",Mat!H29)</f>
        <v/>
      </c>
      <c r="I32" s="335" t="str">
        <f>IF(Mat!I29=0,"",Mat!I29)</f>
        <v/>
      </c>
      <c r="J32" s="335" t="str">
        <f>IF(Mat!J29=0,"",Mat!J29)</f>
        <v/>
      </c>
      <c r="K32" s="335" t="str">
        <f>IF(Mat!K29=0,"",Mat!K29)</f>
        <v/>
      </c>
      <c r="L32" s="335" t="str">
        <f>IF(Mat!L29=0,"",Mat!L29)</f>
        <v/>
      </c>
      <c r="M32" s="335" t="str">
        <f>IF(Mat!M29=0,"",Mat!M29)</f>
        <v/>
      </c>
      <c r="N32" s="335" t="str">
        <f>IF(Mat!N29=0,"",Mat!N29)</f>
        <v/>
      </c>
      <c r="O32" s="335" t="str">
        <f>IF(Mat!O29=0,"",Mat!O29)</f>
        <v/>
      </c>
      <c r="P32" s="335" t="str">
        <f>IF(Mat!P29=0,"",Mat!P29)</f>
        <v/>
      </c>
      <c r="Q32" s="335" t="str">
        <f>IF(Mat!Q29=0,"",Mat!Q29)</f>
        <v/>
      </c>
      <c r="R32" s="335" t="str">
        <f>IF(Mat!R29=0,"",Mat!R29)</f>
        <v/>
      </c>
      <c r="S32" s="335" t="str">
        <f>IF(Mat!S29=0,"",Mat!S29)</f>
        <v/>
      </c>
      <c r="T32" s="335" t="str">
        <f>IF(Mat!T29=0,"",Mat!T29)</f>
        <v/>
      </c>
      <c r="U32" s="335" t="str">
        <f>IF(Mat!U29=0,"",Mat!U29)</f>
        <v/>
      </c>
      <c r="V32" s="335" t="str">
        <f>IF(Mat!V29=0,"",Mat!V29)</f>
        <v/>
      </c>
      <c r="W32" s="335" t="str">
        <f>IF(Mat!W29=0,"",Mat!W29)</f>
        <v/>
      </c>
      <c r="X32" s="335" t="str">
        <f>IF(Mat!X29=0,"",Mat!X29)</f>
        <v/>
      </c>
      <c r="Y32" s="335" t="str">
        <f>IF(Mat!Y29=0,"",Mat!Y29)</f>
        <v/>
      </c>
      <c r="Z32" s="335" t="str">
        <f>IF(Mat!Z29=0,"",Mat!Z29)</f>
        <v/>
      </c>
      <c r="AA32" s="335" t="str">
        <f>IF(Mat!AA29=0,"",Mat!AA29)</f>
        <v/>
      </c>
      <c r="AB32" s="335" t="str">
        <f>IF(Mat!AB29=0,"",Mat!AB29)</f>
        <v/>
      </c>
      <c r="AC32" s="335" t="str">
        <f>IF(Mat!AC29=0,"",Mat!AC29)</f>
        <v/>
      </c>
      <c r="AD32" s="335" t="str">
        <f>IF(Mat!AD29=0,"",Mat!AD29)</f>
        <v/>
      </c>
      <c r="AE32" s="335" t="str">
        <f>IF(Mat!AE29=0,"",Mat!AE29)</f>
        <v/>
      </c>
      <c r="AF32" s="335" t="str">
        <f>IF(Mat!AF29=0,"",Mat!AF29)</f>
        <v/>
      </c>
      <c r="AG32" s="335" t="str">
        <f>IF(Mat!AG29=0,"",Mat!AG29)</f>
        <v/>
      </c>
      <c r="AH32" s="335" t="str">
        <f>IF(Mat!AH29=0,"",Mat!AH29)</f>
        <v/>
      </c>
      <c r="AI32" s="335" t="str">
        <f>IF(Mat!AI29=0,"",Mat!AI29)</f>
        <v/>
      </c>
      <c r="AJ32" s="405" t="str">
        <f t="shared" si="1"/>
        <v/>
      </c>
      <c r="AK32" s="406" t="str">
        <f t="shared" si="2"/>
        <v/>
      </c>
      <c r="AL32" s="232" t="str">
        <f t="shared" si="3"/>
        <v/>
      </c>
      <c r="AM32" s="231" t="str">
        <f t="shared" si="4"/>
        <v/>
      </c>
      <c r="AN32" s="231" t="str">
        <f t="shared" si="5"/>
        <v/>
      </c>
      <c r="AO32" s="231" t="str">
        <f t="shared" si="6"/>
        <v/>
      </c>
      <c r="AP32" s="231" t="str">
        <f t="shared" si="7"/>
        <v/>
      </c>
      <c r="AQ32" s="154" t="str">
        <f t="shared" si="8"/>
        <v/>
      </c>
      <c r="AR32" s="154" t="str">
        <f t="shared" si="9"/>
        <v/>
      </c>
      <c r="AS32" s="154" t="str">
        <f t="shared" si="10"/>
        <v/>
      </c>
      <c r="AT32" s="154" t="str">
        <f t="shared" si="11"/>
        <v/>
      </c>
      <c r="AU32" s="231" t="str">
        <f t="shared" si="12"/>
        <v/>
      </c>
      <c r="AV32" s="231" t="str">
        <f t="shared" si="13"/>
        <v/>
      </c>
      <c r="AW32" s="231" t="str">
        <f t="shared" si="14"/>
        <v/>
      </c>
      <c r="AX32" s="406" t="str">
        <f t="shared" si="15"/>
        <v/>
      </c>
      <c r="AY32" s="232" t="str">
        <f t="shared" si="16"/>
        <v/>
      </c>
      <c r="AZ32" s="232" t="str">
        <f t="shared" si="17"/>
        <v/>
      </c>
      <c r="BA32" s="232" t="str">
        <f t="shared" si="18"/>
        <v/>
      </c>
      <c r="BB32" s="154" t="str">
        <f t="shared" si="19"/>
        <v/>
      </c>
      <c r="BC32" s="154" t="str">
        <f t="shared" si="20"/>
        <v/>
      </c>
      <c r="BD32" s="154" t="str">
        <f t="shared" si="21"/>
        <v/>
      </c>
      <c r="BE32" s="154" t="str">
        <f t="shared" si="22"/>
        <v/>
      </c>
      <c r="BF32" s="231" t="str">
        <f t="shared" si="23"/>
        <v/>
      </c>
      <c r="BG32" s="218" t="str">
        <f t="shared" si="24"/>
        <v/>
      </c>
      <c r="BH32" s="218" t="str">
        <f t="shared" si="25"/>
        <v/>
      </c>
      <c r="BI32" s="232" t="str">
        <f t="shared" si="26"/>
        <v/>
      </c>
      <c r="BJ32" s="232" t="str">
        <f t="shared" si="27"/>
        <v/>
      </c>
      <c r="BK32" s="406" t="str">
        <f t="shared" si="28"/>
        <v/>
      </c>
      <c r="BL32" s="406" t="str">
        <f t="shared" si="29"/>
        <v/>
      </c>
      <c r="BM32" s="154" t="str">
        <f t="shared" si="30"/>
        <v/>
      </c>
      <c r="BN32" s="154" t="str">
        <f t="shared" si="31"/>
        <v/>
      </c>
      <c r="BO32" s="154" t="str">
        <f t="shared" si="32"/>
        <v/>
      </c>
      <c r="BP32" s="154" t="str">
        <f t="shared" si="33"/>
        <v/>
      </c>
      <c r="BQ32" s="325" t="e">
        <f t="shared" si="34"/>
        <v>#VALUE!</v>
      </c>
      <c r="BR32" s="164" t="str">
        <f t="shared" si="35"/>
        <v/>
      </c>
      <c r="BS32" s="204" t="e">
        <f t="shared" si="36"/>
        <v>#VALUE!</v>
      </c>
      <c r="BT32" s="164" t="str">
        <f t="shared" si="37"/>
        <v/>
      </c>
      <c r="BU32" s="204" t="e">
        <f t="shared" si="38"/>
        <v>#VALUE!</v>
      </c>
      <c r="BV32" s="164" t="str">
        <f t="shared" si="39"/>
        <v/>
      </c>
      <c r="BW32" s="204" t="e">
        <f t="shared" si="40"/>
        <v>#VALUE!</v>
      </c>
      <c r="BX32" s="164" t="str">
        <f t="shared" si="41"/>
        <v/>
      </c>
      <c r="BY32" s="204" t="e">
        <f t="shared" si="42"/>
        <v>#VALUE!</v>
      </c>
      <c r="BZ32" s="205" t="str">
        <f t="shared" si="43"/>
        <v/>
      </c>
      <c r="CA32" s="206" t="e">
        <f t="shared" si="44"/>
        <v>#VALUE!</v>
      </c>
      <c r="CB32" s="165" t="str">
        <f t="shared" si="45"/>
        <v/>
      </c>
      <c r="CC32" s="207" t="e">
        <f t="shared" si="46"/>
        <v>#VALUE!</v>
      </c>
      <c r="CD32" s="165" t="str">
        <f t="shared" si="47"/>
        <v/>
      </c>
      <c r="CE32" s="207" t="e">
        <f t="shared" si="48"/>
        <v>#VALUE!</v>
      </c>
      <c r="CF32" s="165" t="str">
        <f t="shared" si="49"/>
        <v/>
      </c>
      <c r="CG32" s="207" t="e">
        <f t="shared" si="50"/>
        <v>#VALUE!</v>
      </c>
      <c r="CH32" s="165" t="str">
        <f t="shared" si="51"/>
        <v/>
      </c>
      <c r="CI32" s="207" t="str">
        <f t="shared" si="52"/>
        <v/>
      </c>
      <c r="CJ32" s="208" t="str">
        <f t="shared" si="53"/>
        <v/>
      </c>
      <c r="CK32" s="209" t="e">
        <f t="shared" si="54"/>
        <v>#VALUE!</v>
      </c>
      <c r="CL32" s="166" t="str">
        <f t="shared" si="55"/>
        <v/>
      </c>
      <c r="CM32" s="210"/>
      <c r="CN32" s="166"/>
      <c r="CO32" s="210" t="str">
        <f t="shared" si="56"/>
        <v/>
      </c>
      <c r="CP32" s="166" t="str">
        <f t="shared" si="57"/>
        <v/>
      </c>
      <c r="CQ32" s="210" t="str">
        <f t="shared" si="58"/>
        <v/>
      </c>
      <c r="CR32" s="166" t="str">
        <f t="shared" si="59"/>
        <v/>
      </c>
      <c r="CS32" s="210" t="str">
        <f t="shared" si="60"/>
        <v/>
      </c>
      <c r="CT32" s="211" t="str">
        <f t="shared" si="61"/>
        <v/>
      </c>
      <c r="CU32" s="212" t="e">
        <f t="shared" si="62"/>
        <v>#VALUE!</v>
      </c>
      <c r="CV32" s="167" t="str">
        <f t="shared" si="63"/>
        <v/>
      </c>
      <c r="CW32" s="213" t="e">
        <f t="shared" si="64"/>
        <v>#VALUE!</v>
      </c>
      <c r="CX32" s="167" t="str">
        <f t="shared" si="65"/>
        <v/>
      </c>
      <c r="CY32" s="213"/>
      <c r="CZ32" s="167"/>
      <c r="DA32" s="213" t="str">
        <f t="shared" si="66"/>
        <v/>
      </c>
      <c r="DB32" s="167" t="str">
        <f t="shared" si="67"/>
        <v/>
      </c>
      <c r="DC32" s="213" t="str">
        <f t="shared" si="68"/>
        <v/>
      </c>
      <c r="DD32" s="214" t="str">
        <f t="shared" si="69"/>
        <v/>
      </c>
      <c r="DE32" s="215" t="e">
        <f t="shared" si="70"/>
        <v>#VALUE!</v>
      </c>
      <c r="DF32" s="216" t="str">
        <f t="shared" si="71"/>
        <v/>
      </c>
      <c r="DG32" t="e">
        <f t="shared" si="72"/>
        <v>#VALUE!</v>
      </c>
    </row>
    <row r="33" spans="1:111" x14ac:dyDescent="0.25">
      <c r="A33" s="156">
        <f>Datos!C36</f>
        <v>0</v>
      </c>
      <c r="B33" s="339">
        <f>Datos!D36</f>
        <v>0</v>
      </c>
      <c r="C33" s="344" t="str">
        <f>IF(Mat!C30=0,"",Mat!C30)</f>
        <v/>
      </c>
      <c r="D33" s="335" t="str">
        <f>IF(Mat!D30=0,"",Mat!D30)</f>
        <v/>
      </c>
      <c r="E33" s="335" t="str">
        <f>IF(Mat!E30=0,"",Mat!E30)</f>
        <v/>
      </c>
      <c r="F33" s="335" t="str">
        <f>IF(Mat!F30=0,"",Mat!F30)</f>
        <v/>
      </c>
      <c r="G33" s="335" t="str">
        <f>IF(Mat!G30=0,"",Mat!G30)</f>
        <v/>
      </c>
      <c r="H33" s="335" t="str">
        <f>IF(Mat!H30=0,"",Mat!H30)</f>
        <v/>
      </c>
      <c r="I33" s="335" t="str">
        <f>IF(Mat!I30=0,"",Mat!I30)</f>
        <v/>
      </c>
      <c r="J33" s="335" t="str">
        <f>IF(Mat!J30=0,"",Mat!J30)</f>
        <v/>
      </c>
      <c r="K33" s="335" t="str">
        <f>IF(Mat!K30=0,"",Mat!K30)</f>
        <v/>
      </c>
      <c r="L33" s="335" t="str">
        <f>IF(Mat!L30=0,"",Mat!L30)</f>
        <v/>
      </c>
      <c r="M33" s="335" t="str">
        <f>IF(Mat!M30=0,"",Mat!M30)</f>
        <v/>
      </c>
      <c r="N33" s="335" t="str">
        <f>IF(Mat!N30=0,"",Mat!N30)</f>
        <v/>
      </c>
      <c r="O33" s="335" t="str">
        <f>IF(Mat!O30=0,"",Mat!O30)</f>
        <v/>
      </c>
      <c r="P33" s="335" t="str">
        <f>IF(Mat!P30=0,"",Mat!P30)</f>
        <v/>
      </c>
      <c r="Q33" s="335" t="str">
        <f>IF(Mat!Q30=0,"",Mat!Q30)</f>
        <v/>
      </c>
      <c r="R33" s="335" t="str">
        <f>IF(Mat!R30=0,"",Mat!R30)</f>
        <v/>
      </c>
      <c r="S33" s="335" t="str">
        <f>IF(Mat!S30=0,"",Mat!S30)</f>
        <v/>
      </c>
      <c r="T33" s="335" t="str">
        <f>IF(Mat!T30=0,"",Mat!T30)</f>
        <v/>
      </c>
      <c r="U33" s="335" t="str">
        <f>IF(Mat!U30=0,"",Mat!U30)</f>
        <v/>
      </c>
      <c r="V33" s="335" t="str">
        <f>IF(Mat!V30=0,"",Mat!V30)</f>
        <v/>
      </c>
      <c r="W33" s="335" t="str">
        <f>IF(Mat!W30=0,"",Mat!W30)</f>
        <v/>
      </c>
      <c r="X33" s="335" t="str">
        <f>IF(Mat!X30=0,"",Mat!X30)</f>
        <v/>
      </c>
      <c r="Y33" s="335" t="str">
        <f>IF(Mat!Y30=0,"",Mat!Y30)</f>
        <v/>
      </c>
      <c r="Z33" s="335" t="str">
        <f>IF(Mat!Z30=0,"",Mat!Z30)</f>
        <v/>
      </c>
      <c r="AA33" s="335" t="str">
        <f>IF(Mat!AA30=0,"",Mat!AA30)</f>
        <v/>
      </c>
      <c r="AB33" s="335" t="str">
        <f>IF(Mat!AB30=0,"",Mat!AB30)</f>
        <v/>
      </c>
      <c r="AC33" s="335" t="str">
        <f>IF(Mat!AC30=0,"",Mat!AC30)</f>
        <v/>
      </c>
      <c r="AD33" s="335" t="str">
        <f>IF(Mat!AD30=0,"",Mat!AD30)</f>
        <v/>
      </c>
      <c r="AE33" s="335" t="str">
        <f>IF(Mat!AE30=0,"",Mat!AE30)</f>
        <v/>
      </c>
      <c r="AF33" s="335" t="str">
        <f>IF(Mat!AF30=0,"",Mat!AF30)</f>
        <v/>
      </c>
      <c r="AG33" s="335" t="str">
        <f>IF(Mat!AG30=0,"",Mat!AG30)</f>
        <v/>
      </c>
      <c r="AH33" s="335" t="str">
        <f>IF(Mat!AH30=0,"",Mat!AH30)</f>
        <v/>
      </c>
      <c r="AI33" s="335" t="str">
        <f>IF(Mat!AI30=0,"",Mat!AI30)</f>
        <v/>
      </c>
      <c r="AJ33" s="405" t="str">
        <f t="shared" si="1"/>
        <v/>
      </c>
      <c r="AK33" s="406" t="str">
        <f t="shared" si="2"/>
        <v/>
      </c>
      <c r="AL33" s="232" t="str">
        <f t="shared" si="3"/>
        <v/>
      </c>
      <c r="AM33" s="231" t="str">
        <f t="shared" si="4"/>
        <v/>
      </c>
      <c r="AN33" s="231" t="str">
        <f t="shared" si="5"/>
        <v/>
      </c>
      <c r="AO33" s="231" t="str">
        <f t="shared" si="6"/>
        <v/>
      </c>
      <c r="AP33" s="231" t="str">
        <f t="shared" si="7"/>
        <v/>
      </c>
      <c r="AQ33" s="154" t="str">
        <f t="shared" si="8"/>
        <v/>
      </c>
      <c r="AR33" s="154" t="str">
        <f t="shared" si="9"/>
        <v/>
      </c>
      <c r="AS33" s="154" t="str">
        <f t="shared" si="10"/>
        <v/>
      </c>
      <c r="AT33" s="154" t="str">
        <f t="shared" si="11"/>
        <v/>
      </c>
      <c r="AU33" s="231" t="str">
        <f t="shared" si="12"/>
        <v/>
      </c>
      <c r="AV33" s="231" t="str">
        <f t="shared" si="13"/>
        <v/>
      </c>
      <c r="AW33" s="231" t="str">
        <f t="shared" si="14"/>
        <v/>
      </c>
      <c r="AX33" s="406" t="str">
        <f t="shared" si="15"/>
        <v/>
      </c>
      <c r="AY33" s="232" t="str">
        <f t="shared" si="16"/>
        <v/>
      </c>
      <c r="AZ33" s="232" t="str">
        <f t="shared" si="17"/>
        <v/>
      </c>
      <c r="BA33" s="232" t="str">
        <f t="shared" si="18"/>
        <v/>
      </c>
      <c r="BB33" s="154" t="str">
        <f t="shared" si="19"/>
        <v/>
      </c>
      <c r="BC33" s="154" t="str">
        <f t="shared" si="20"/>
        <v/>
      </c>
      <c r="BD33" s="154" t="str">
        <f t="shared" si="21"/>
        <v/>
      </c>
      <c r="BE33" s="154" t="str">
        <f t="shared" si="22"/>
        <v/>
      </c>
      <c r="BF33" s="231" t="str">
        <f t="shared" si="23"/>
        <v/>
      </c>
      <c r="BG33" s="218" t="str">
        <f t="shared" si="24"/>
        <v/>
      </c>
      <c r="BH33" s="218" t="str">
        <f t="shared" si="25"/>
        <v/>
      </c>
      <c r="BI33" s="232" t="str">
        <f t="shared" si="26"/>
        <v/>
      </c>
      <c r="BJ33" s="232" t="str">
        <f t="shared" si="27"/>
        <v/>
      </c>
      <c r="BK33" s="406" t="str">
        <f t="shared" si="28"/>
        <v/>
      </c>
      <c r="BL33" s="406" t="str">
        <f t="shared" si="29"/>
        <v/>
      </c>
      <c r="BM33" s="154" t="str">
        <f t="shared" si="30"/>
        <v/>
      </c>
      <c r="BN33" s="154" t="str">
        <f t="shared" si="31"/>
        <v/>
      </c>
      <c r="BO33" s="154" t="str">
        <f t="shared" si="32"/>
        <v/>
      </c>
      <c r="BP33" s="154" t="str">
        <f t="shared" si="33"/>
        <v/>
      </c>
      <c r="BQ33" s="325" t="e">
        <f t="shared" si="34"/>
        <v>#VALUE!</v>
      </c>
      <c r="BR33" s="164" t="str">
        <f t="shared" si="35"/>
        <v/>
      </c>
      <c r="BS33" s="204" t="e">
        <f t="shared" si="36"/>
        <v>#VALUE!</v>
      </c>
      <c r="BT33" s="164" t="str">
        <f t="shared" si="37"/>
        <v/>
      </c>
      <c r="BU33" s="204" t="e">
        <f t="shared" si="38"/>
        <v>#VALUE!</v>
      </c>
      <c r="BV33" s="164" t="str">
        <f t="shared" si="39"/>
        <v/>
      </c>
      <c r="BW33" s="204" t="e">
        <f t="shared" si="40"/>
        <v>#VALUE!</v>
      </c>
      <c r="BX33" s="164" t="str">
        <f t="shared" si="41"/>
        <v/>
      </c>
      <c r="BY33" s="204" t="e">
        <f t="shared" si="42"/>
        <v>#VALUE!</v>
      </c>
      <c r="BZ33" s="205" t="str">
        <f t="shared" si="43"/>
        <v/>
      </c>
      <c r="CA33" s="206" t="e">
        <f t="shared" si="44"/>
        <v>#VALUE!</v>
      </c>
      <c r="CB33" s="165" t="str">
        <f t="shared" si="45"/>
        <v/>
      </c>
      <c r="CC33" s="207" t="e">
        <f t="shared" si="46"/>
        <v>#VALUE!</v>
      </c>
      <c r="CD33" s="165" t="str">
        <f t="shared" si="47"/>
        <v/>
      </c>
      <c r="CE33" s="207" t="e">
        <f t="shared" si="48"/>
        <v>#VALUE!</v>
      </c>
      <c r="CF33" s="165" t="str">
        <f t="shared" si="49"/>
        <v/>
      </c>
      <c r="CG33" s="207" t="e">
        <f t="shared" si="50"/>
        <v>#VALUE!</v>
      </c>
      <c r="CH33" s="165" t="str">
        <f t="shared" si="51"/>
        <v/>
      </c>
      <c r="CI33" s="207" t="str">
        <f t="shared" si="52"/>
        <v/>
      </c>
      <c r="CJ33" s="208" t="str">
        <f t="shared" si="53"/>
        <v/>
      </c>
      <c r="CK33" s="209" t="e">
        <f t="shared" si="54"/>
        <v>#VALUE!</v>
      </c>
      <c r="CL33" s="166" t="str">
        <f t="shared" si="55"/>
        <v/>
      </c>
      <c r="CM33" s="210"/>
      <c r="CN33" s="166"/>
      <c r="CO33" s="210" t="str">
        <f t="shared" si="56"/>
        <v/>
      </c>
      <c r="CP33" s="166" t="str">
        <f t="shared" si="57"/>
        <v/>
      </c>
      <c r="CQ33" s="210" t="str">
        <f t="shared" si="58"/>
        <v/>
      </c>
      <c r="CR33" s="166" t="str">
        <f t="shared" si="59"/>
        <v/>
      </c>
      <c r="CS33" s="210" t="str">
        <f t="shared" si="60"/>
        <v/>
      </c>
      <c r="CT33" s="211" t="str">
        <f t="shared" si="61"/>
        <v/>
      </c>
      <c r="CU33" s="212" t="e">
        <f t="shared" si="62"/>
        <v>#VALUE!</v>
      </c>
      <c r="CV33" s="167" t="str">
        <f t="shared" si="63"/>
        <v/>
      </c>
      <c r="CW33" s="213" t="e">
        <f t="shared" si="64"/>
        <v>#VALUE!</v>
      </c>
      <c r="CX33" s="167" t="str">
        <f t="shared" si="65"/>
        <v/>
      </c>
      <c r="CY33" s="213"/>
      <c r="CZ33" s="167"/>
      <c r="DA33" s="213" t="str">
        <f t="shared" si="66"/>
        <v/>
      </c>
      <c r="DB33" s="167" t="str">
        <f t="shared" si="67"/>
        <v/>
      </c>
      <c r="DC33" s="213" t="str">
        <f t="shared" si="68"/>
        <v/>
      </c>
      <c r="DD33" s="214" t="str">
        <f t="shared" si="69"/>
        <v/>
      </c>
      <c r="DE33" s="215" t="e">
        <f t="shared" si="70"/>
        <v>#VALUE!</v>
      </c>
      <c r="DF33" s="216" t="str">
        <f t="shared" si="71"/>
        <v/>
      </c>
      <c r="DG33" t="e">
        <f t="shared" si="72"/>
        <v>#VALUE!</v>
      </c>
    </row>
    <row r="34" spans="1:111" x14ac:dyDescent="0.25">
      <c r="A34" s="156">
        <f>Datos!C37</f>
        <v>0</v>
      </c>
      <c r="B34" s="339">
        <f>Datos!D37</f>
        <v>0</v>
      </c>
      <c r="C34" s="344" t="str">
        <f>IF(Mat!C31=0,"",Mat!C31)</f>
        <v/>
      </c>
      <c r="D34" s="335" t="str">
        <f>IF(Mat!D31=0,"",Mat!D31)</f>
        <v/>
      </c>
      <c r="E34" s="335" t="str">
        <f>IF(Mat!E31=0,"",Mat!E31)</f>
        <v/>
      </c>
      <c r="F34" s="335" t="str">
        <f>IF(Mat!F31=0,"",Mat!F31)</f>
        <v/>
      </c>
      <c r="G34" s="335" t="str">
        <f>IF(Mat!G31=0,"",Mat!G31)</f>
        <v/>
      </c>
      <c r="H34" s="335" t="str">
        <f>IF(Mat!H31=0,"",Mat!H31)</f>
        <v/>
      </c>
      <c r="I34" s="335" t="str">
        <f>IF(Mat!I31=0,"",Mat!I31)</f>
        <v/>
      </c>
      <c r="J34" s="335" t="str">
        <f>IF(Mat!J31=0,"",Mat!J31)</f>
        <v/>
      </c>
      <c r="K34" s="335" t="str">
        <f>IF(Mat!K31=0,"",Mat!K31)</f>
        <v/>
      </c>
      <c r="L34" s="335" t="str">
        <f>IF(Mat!L31=0,"",Mat!L31)</f>
        <v/>
      </c>
      <c r="M34" s="335" t="str">
        <f>IF(Mat!M31=0,"",Mat!M31)</f>
        <v/>
      </c>
      <c r="N34" s="335" t="str">
        <f>IF(Mat!N31=0,"",Mat!N31)</f>
        <v/>
      </c>
      <c r="O34" s="335" t="str">
        <f>IF(Mat!O31=0,"",Mat!O31)</f>
        <v/>
      </c>
      <c r="P34" s="335" t="str">
        <f>IF(Mat!P31=0,"",Mat!P31)</f>
        <v/>
      </c>
      <c r="Q34" s="335" t="str">
        <f>IF(Mat!Q31=0,"",Mat!Q31)</f>
        <v/>
      </c>
      <c r="R34" s="335" t="str">
        <f>IF(Mat!R31=0,"",Mat!R31)</f>
        <v/>
      </c>
      <c r="S34" s="335" t="str">
        <f>IF(Mat!S31=0,"",Mat!S31)</f>
        <v/>
      </c>
      <c r="T34" s="335" t="str">
        <f>IF(Mat!T31=0,"",Mat!T31)</f>
        <v/>
      </c>
      <c r="U34" s="335" t="str">
        <f>IF(Mat!U31=0,"",Mat!U31)</f>
        <v/>
      </c>
      <c r="V34" s="335" t="str">
        <f>IF(Mat!V31=0,"",Mat!V31)</f>
        <v/>
      </c>
      <c r="W34" s="335" t="str">
        <f>IF(Mat!W31=0,"",Mat!W31)</f>
        <v/>
      </c>
      <c r="X34" s="335" t="str">
        <f>IF(Mat!X31=0,"",Mat!X31)</f>
        <v/>
      </c>
      <c r="Y34" s="335" t="str">
        <f>IF(Mat!Y31=0,"",Mat!Y31)</f>
        <v/>
      </c>
      <c r="Z34" s="335" t="str">
        <f>IF(Mat!Z31=0,"",Mat!Z31)</f>
        <v/>
      </c>
      <c r="AA34" s="335" t="str">
        <f>IF(Mat!AA31=0,"",Mat!AA31)</f>
        <v/>
      </c>
      <c r="AB34" s="335" t="str">
        <f>IF(Mat!AB31=0,"",Mat!AB31)</f>
        <v/>
      </c>
      <c r="AC34" s="335" t="str">
        <f>IF(Mat!AC31=0,"",Mat!AC31)</f>
        <v/>
      </c>
      <c r="AD34" s="335" t="str">
        <f>IF(Mat!AD31=0,"",Mat!AD31)</f>
        <v/>
      </c>
      <c r="AE34" s="335" t="str">
        <f>IF(Mat!AE31=0,"",Mat!AE31)</f>
        <v/>
      </c>
      <c r="AF34" s="335" t="str">
        <f>IF(Mat!AF31=0,"",Mat!AF31)</f>
        <v/>
      </c>
      <c r="AG34" s="335" t="str">
        <f>IF(Mat!AG31=0,"",Mat!AG31)</f>
        <v/>
      </c>
      <c r="AH34" s="335" t="str">
        <f>IF(Mat!AH31=0,"",Mat!AH31)</f>
        <v/>
      </c>
      <c r="AI34" s="335" t="str">
        <f>IF(Mat!AI31=0,"",Mat!AI31)</f>
        <v/>
      </c>
      <c r="AJ34" s="405" t="str">
        <f t="shared" si="1"/>
        <v/>
      </c>
      <c r="AK34" s="406" t="str">
        <f t="shared" si="2"/>
        <v/>
      </c>
      <c r="AL34" s="232" t="str">
        <f t="shared" si="3"/>
        <v/>
      </c>
      <c r="AM34" s="231" t="str">
        <f t="shared" si="4"/>
        <v/>
      </c>
      <c r="AN34" s="231" t="str">
        <f t="shared" si="5"/>
        <v/>
      </c>
      <c r="AO34" s="231" t="str">
        <f t="shared" si="6"/>
        <v/>
      </c>
      <c r="AP34" s="231" t="str">
        <f t="shared" si="7"/>
        <v/>
      </c>
      <c r="AQ34" s="154" t="str">
        <f t="shared" si="8"/>
        <v/>
      </c>
      <c r="AR34" s="154" t="str">
        <f t="shared" si="9"/>
        <v/>
      </c>
      <c r="AS34" s="154" t="str">
        <f t="shared" si="10"/>
        <v/>
      </c>
      <c r="AT34" s="154" t="str">
        <f t="shared" si="11"/>
        <v/>
      </c>
      <c r="AU34" s="231" t="str">
        <f t="shared" si="12"/>
        <v/>
      </c>
      <c r="AV34" s="231" t="str">
        <f t="shared" si="13"/>
        <v/>
      </c>
      <c r="AW34" s="231" t="str">
        <f t="shared" si="14"/>
        <v/>
      </c>
      <c r="AX34" s="406" t="str">
        <f t="shared" si="15"/>
        <v/>
      </c>
      <c r="AY34" s="232" t="str">
        <f t="shared" si="16"/>
        <v/>
      </c>
      <c r="AZ34" s="232" t="str">
        <f t="shared" si="17"/>
        <v/>
      </c>
      <c r="BA34" s="232" t="str">
        <f t="shared" si="18"/>
        <v/>
      </c>
      <c r="BB34" s="154" t="str">
        <f t="shared" si="19"/>
        <v/>
      </c>
      <c r="BC34" s="154" t="str">
        <f t="shared" si="20"/>
        <v/>
      </c>
      <c r="BD34" s="154" t="str">
        <f t="shared" si="21"/>
        <v/>
      </c>
      <c r="BE34" s="154" t="str">
        <f t="shared" si="22"/>
        <v/>
      </c>
      <c r="BF34" s="231" t="str">
        <f t="shared" si="23"/>
        <v/>
      </c>
      <c r="BG34" s="218" t="str">
        <f t="shared" si="24"/>
        <v/>
      </c>
      <c r="BH34" s="218" t="str">
        <f t="shared" si="25"/>
        <v/>
      </c>
      <c r="BI34" s="232" t="str">
        <f t="shared" si="26"/>
        <v/>
      </c>
      <c r="BJ34" s="232" t="str">
        <f t="shared" si="27"/>
        <v/>
      </c>
      <c r="BK34" s="406" t="str">
        <f t="shared" si="28"/>
        <v/>
      </c>
      <c r="BL34" s="406" t="str">
        <f t="shared" si="29"/>
        <v/>
      </c>
      <c r="BM34" s="154" t="str">
        <f t="shared" si="30"/>
        <v/>
      </c>
      <c r="BN34" s="154" t="str">
        <f t="shared" si="31"/>
        <v/>
      </c>
      <c r="BO34" s="154" t="str">
        <f t="shared" si="32"/>
        <v/>
      </c>
      <c r="BP34" s="154" t="str">
        <f t="shared" si="33"/>
        <v/>
      </c>
      <c r="BQ34" s="325" t="e">
        <f t="shared" si="34"/>
        <v>#VALUE!</v>
      </c>
      <c r="BR34" s="164" t="str">
        <f t="shared" si="35"/>
        <v/>
      </c>
      <c r="BS34" s="204" t="e">
        <f t="shared" si="36"/>
        <v>#VALUE!</v>
      </c>
      <c r="BT34" s="164" t="str">
        <f t="shared" si="37"/>
        <v/>
      </c>
      <c r="BU34" s="204" t="e">
        <f t="shared" si="38"/>
        <v>#VALUE!</v>
      </c>
      <c r="BV34" s="164" t="str">
        <f t="shared" si="39"/>
        <v/>
      </c>
      <c r="BW34" s="204" t="e">
        <f t="shared" si="40"/>
        <v>#VALUE!</v>
      </c>
      <c r="BX34" s="164" t="str">
        <f t="shared" si="41"/>
        <v/>
      </c>
      <c r="BY34" s="204" t="e">
        <f t="shared" si="42"/>
        <v>#VALUE!</v>
      </c>
      <c r="BZ34" s="205" t="str">
        <f t="shared" si="43"/>
        <v/>
      </c>
      <c r="CA34" s="206" t="e">
        <f t="shared" si="44"/>
        <v>#VALUE!</v>
      </c>
      <c r="CB34" s="165" t="str">
        <f t="shared" si="45"/>
        <v/>
      </c>
      <c r="CC34" s="207" t="e">
        <f t="shared" si="46"/>
        <v>#VALUE!</v>
      </c>
      <c r="CD34" s="165" t="str">
        <f t="shared" si="47"/>
        <v/>
      </c>
      <c r="CE34" s="207" t="e">
        <f t="shared" si="48"/>
        <v>#VALUE!</v>
      </c>
      <c r="CF34" s="165" t="str">
        <f t="shared" si="49"/>
        <v/>
      </c>
      <c r="CG34" s="207" t="e">
        <f t="shared" si="50"/>
        <v>#VALUE!</v>
      </c>
      <c r="CH34" s="165" t="str">
        <f t="shared" si="51"/>
        <v/>
      </c>
      <c r="CI34" s="207" t="str">
        <f t="shared" si="52"/>
        <v/>
      </c>
      <c r="CJ34" s="208" t="str">
        <f t="shared" si="53"/>
        <v/>
      </c>
      <c r="CK34" s="209" t="e">
        <f t="shared" si="54"/>
        <v>#VALUE!</v>
      </c>
      <c r="CL34" s="166" t="str">
        <f t="shared" si="55"/>
        <v/>
      </c>
      <c r="CM34" s="210"/>
      <c r="CN34" s="166"/>
      <c r="CO34" s="210" t="str">
        <f t="shared" si="56"/>
        <v/>
      </c>
      <c r="CP34" s="166" t="str">
        <f t="shared" si="57"/>
        <v/>
      </c>
      <c r="CQ34" s="210" t="str">
        <f t="shared" si="58"/>
        <v/>
      </c>
      <c r="CR34" s="166" t="str">
        <f t="shared" si="59"/>
        <v/>
      </c>
      <c r="CS34" s="210" t="str">
        <f t="shared" si="60"/>
        <v/>
      </c>
      <c r="CT34" s="211" t="str">
        <f t="shared" si="61"/>
        <v/>
      </c>
      <c r="CU34" s="212" t="e">
        <f t="shared" si="62"/>
        <v>#VALUE!</v>
      </c>
      <c r="CV34" s="167" t="str">
        <f t="shared" si="63"/>
        <v/>
      </c>
      <c r="CW34" s="213" t="e">
        <f t="shared" si="64"/>
        <v>#VALUE!</v>
      </c>
      <c r="CX34" s="167" t="str">
        <f t="shared" si="65"/>
        <v/>
      </c>
      <c r="CY34" s="213"/>
      <c r="CZ34" s="167"/>
      <c r="DA34" s="213" t="str">
        <f t="shared" si="66"/>
        <v/>
      </c>
      <c r="DB34" s="167" t="str">
        <f t="shared" si="67"/>
        <v/>
      </c>
      <c r="DC34" s="213" t="str">
        <f t="shared" si="68"/>
        <v/>
      </c>
      <c r="DD34" s="214" t="str">
        <f t="shared" si="69"/>
        <v/>
      </c>
      <c r="DE34" s="215" t="e">
        <f t="shared" si="70"/>
        <v>#VALUE!</v>
      </c>
      <c r="DF34" s="216" t="str">
        <f t="shared" si="71"/>
        <v/>
      </c>
      <c r="DG34" t="e">
        <f t="shared" si="72"/>
        <v>#VALUE!</v>
      </c>
    </row>
    <row r="35" spans="1:111" x14ac:dyDescent="0.25">
      <c r="A35" s="156">
        <f>Datos!C38</f>
        <v>0</v>
      </c>
      <c r="B35" s="339">
        <f>Datos!D38</f>
        <v>0</v>
      </c>
      <c r="C35" s="344" t="str">
        <f>IF(Mat!C32=0,"",Mat!C32)</f>
        <v/>
      </c>
      <c r="D35" s="335" t="str">
        <f>IF(Mat!D32=0,"",Mat!D32)</f>
        <v/>
      </c>
      <c r="E35" s="335" t="str">
        <f>IF(Mat!E32=0,"",Mat!E32)</f>
        <v/>
      </c>
      <c r="F35" s="335" t="str">
        <f>IF(Mat!F32=0,"",Mat!F32)</f>
        <v/>
      </c>
      <c r="G35" s="335" t="str">
        <f>IF(Mat!G32=0,"",Mat!G32)</f>
        <v/>
      </c>
      <c r="H35" s="335" t="str">
        <f>IF(Mat!H32=0,"",Mat!H32)</f>
        <v/>
      </c>
      <c r="I35" s="335" t="str">
        <f>IF(Mat!I32=0,"",Mat!I32)</f>
        <v/>
      </c>
      <c r="J35" s="335" t="str">
        <f>IF(Mat!J32=0,"",Mat!J32)</f>
        <v/>
      </c>
      <c r="K35" s="335" t="str">
        <f>IF(Mat!K32=0,"",Mat!K32)</f>
        <v/>
      </c>
      <c r="L35" s="335" t="str">
        <f>IF(Mat!L32=0,"",Mat!L32)</f>
        <v/>
      </c>
      <c r="M35" s="335" t="str">
        <f>IF(Mat!M32=0,"",Mat!M32)</f>
        <v/>
      </c>
      <c r="N35" s="335" t="str">
        <f>IF(Mat!N32=0,"",Mat!N32)</f>
        <v/>
      </c>
      <c r="O35" s="335" t="str">
        <f>IF(Mat!O32=0,"",Mat!O32)</f>
        <v/>
      </c>
      <c r="P35" s="335" t="str">
        <f>IF(Mat!P32=0,"",Mat!P32)</f>
        <v/>
      </c>
      <c r="Q35" s="335" t="str">
        <f>IF(Mat!Q32=0,"",Mat!Q32)</f>
        <v/>
      </c>
      <c r="R35" s="335" t="str">
        <f>IF(Mat!R32=0,"",Mat!R32)</f>
        <v/>
      </c>
      <c r="S35" s="335" t="str">
        <f>IF(Mat!S32=0,"",Mat!S32)</f>
        <v/>
      </c>
      <c r="T35" s="335" t="str">
        <f>IF(Mat!T32=0,"",Mat!T32)</f>
        <v/>
      </c>
      <c r="U35" s="335" t="str">
        <f>IF(Mat!U32=0,"",Mat!U32)</f>
        <v/>
      </c>
      <c r="V35" s="335" t="str">
        <f>IF(Mat!V32=0,"",Mat!V32)</f>
        <v/>
      </c>
      <c r="W35" s="335" t="str">
        <f>IF(Mat!W32=0,"",Mat!W32)</f>
        <v/>
      </c>
      <c r="X35" s="335" t="str">
        <f>IF(Mat!X32=0,"",Mat!X32)</f>
        <v/>
      </c>
      <c r="Y35" s="335" t="str">
        <f>IF(Mat!Y32=0,"",Mat!Y32)</f>
        <v/>
      </c>
      <c r="Z35" s="335" t="str">
        <f>IF(Mat!Z32=0,"",Mat!Z32)</f>
        <v/>
      </c>
      <c r="AA35" s="335" t="str">
        <f>IF(Mat!AA32=0,"",Mat!AA32)</f>
        <v/>
      </c>
      <c r="AB35" s="335" t="str">
        <f>IF(Mat!AB32=0,"",Mat!AB32)</f>
        <v/>
      </c>
      <c r="AC35" s="335" t="str">
        <f>IF(Mat!AC32=0,"",Mat!AC32)</f>
        <v/>
      </c>
      <c r="AD35" s="335" t="str">
        <f>IF(Mat!AD32=0,"",Mat!AD32)</f>
        <v/>
      </c>
      <c r="AE35" s="335" t="str">
        <f>IF(Mat!AE32=0,"",Mat!AE32)</f>
        <v/>
      </c>
      <c r="AF35" s="335" t="str">
        <f>IF(Mat!AF32=0,"",Mat!AF32)</f>
        <v/>
      </c>
      <c r="AG35" s="335" t="str">
        <f>IF(Mat!AG32=0,"",Mat!AG32)</f>
        <v/>
      </c>
      <c r="AH35" s="335" t="str">
        <f>IF(Mat!AH32=0,"",Mat!AH32)</f>
        <v/>
      </c>
      <c r="AI35" s="335" t="str">
        <f>IF(Mat!AI32=0,"",Mat!AI32)</f>
        <v/>
      </c>
      <c r="AJ35" s="405" t="str">
        <f t="shared" si="1"/>
        <v/>
      </c>
      <c r="AK35" s="406" t="str">
        <f t="shared" si="2"/>
        <v/>
      </c>
      <c r="AL35" s="232" t="str">
        <f t="shared" si="3"/>
        <v/>
      </c>
      <c r="AM35" s="231" t="str">
        <f t="shared" si="4"/>
        <v/>
      </c>
      <c r="AN35" s="231" t="str">
        <f t="shared" si="5"/>
        <v/>
      </c>
      <c r="AO35" s="231" t="str">
        <f t="shared" si="6"/>
        <v/>
      </c>
      <c r="AP35" s="231" t="str">
        <f t="shared" si="7"/>
        <v/>
      </c>
      <c r="AQ35" s="154" t="str">
        <f t="shared" si="8"/>
        <v/>
      </c>
      <c r="AR35" s="154" t="str">
        <f t="shared" si="9"/>
        <v/>
      </c>
      <c r="AS35" s="154" t="str">
        <f t="shared" si="10"/>
        <v/>
      </c>
      <c r="AT35" s="154" t="str">
        <f t="shared" si="11"/>
        <v/>
      </c>
      <c r="AU35" s="231" t="str">
        <f t="shared" si="12"/>
        <v/>
      </c>
      <c r="AV35" s="231" t="str">
        <f t="shared" si="13"/>
        <v/>
      </c>
      <c r="AW35" s="231" t="str">
        <f t="shared" si="14"/>
        <v/>
      </c>
      <c r="AX35" s="406" t="str">
        <f t="shared" si="15"/>
        <v/>
      </c>
      <c r="AY35" s="232" t="str">
        <f t="shared" si="16"/>
        <v/>
      </c>
      <c r="AZ35" s="232" t="str">
        <f t="shared" si="17"/>
        <v/>
      </c>
      <c r="BA35" s="232" t="str">
        <f t="shared" si="18"/>
        <v/>
      </c>
      <c r="BB35" s="154" t="str">
        <f t="shared" si="19"/>
        <v/>
      </c>
      <c r="BC35" s="154" t="str">
        <f t="shared" si="20"/>
        <v/>
      </c>
      <c r="BD35" s="154" t="str">
        <f t="shared" si="21"/>
        <v/>
      </c>
      <c r="BE35" s="154" t="str">
        <f t="shared" si="22"/>
        <v/>
      </c>
      <c r="BF35" s="231" t="str">
        <f t="shared" si="23"/>
        <v/>
      </c>
      <c r="BG35" s="218" t="str">
        <f t="shared" si="24"/>
        <v/>
      </c>
      <c r="BH35" s="218" t="str">
        <f t="shared" si="25"/>
        <v/>
      </c>
      <c r="BI35" s="232" t="str">
        <f t="shared" si="26"/>
        <v/>
      </c>
      <c r="BJ35" s="232" t="str">
        <f t="shared" si="27"/>
        <v/>
      </c>
      <c r="BK35" s="406" t="str">
        <f t="shared" si="28"/>
        <v/>
      </c>
      <c r="BL35" s="406" t="str">
        <f t="shared" si="29"/>
        <v/>
      </c>
      <c r="BM35" s="154" t="str">
        <f t="shared" si="30"/>
        <v/>
      </c>
      <c r="BN35" s="154" t="str">
        <f t="shared" si="31"/>
        <v/>
      </c>
      <c r="BO35" s="154" t="str">
        <f t="shared" si="32"/>
        <v/>
      </c>
      <c r="BP35" s="154" t="str">
        <f t="shared" si="33"/>
        <v/>
      </c>
      <c r="BQ35" s="325" t="e">
        <f t="shared" si="34"/>
        <v>#VALUE!</v>
      </c>
      <c r="BR35" s="164" t="str">
        <f t="shared" si="35"/>
        <v/>
      </c>
      <c r="BS35" s="204" t="e">
        <f t="shared" si="36"/>
        <v>#VALUE!</v>
      </c>
      <c r="BT35" s="164" t="str">
        <f t="shared" si="37"/>
        <v/>
      </c>
      <c r="BU35" s="204" t="e">
        <f t="shared" si="38"/>
        <v>#VALUE!</v>
      </c>
      <c r="BV35" s="164" t="str">
        <f t="shared" si="39"/>
        <v/>
      </c>
      <c r="BW35" s="204" t="e">
        <f t="shared" si="40"/>
        <v>#VALUE!</v>
      </c>
      <c r="BX35" s="164" t="str">
        <f t="shared" si="41"/>
        <v/>
      </c>
      <c r="BY35" s="204" t="e">
        <f t="shared" si="42"/>
        <v>#VALUE!</v>
      </c>
      <c r="BZ35" s="205" t="str">
        <f t="shared" si="43"/>
        <v/>
      </c>
      <c r="CA35" s="206" t="e">
        <f t="shared" si="44"/>
        <v>#VALUE!</v>
      </c>
      <c r="CB35" s="165" t="str">
        <f t="shared" si="45"/>
        <v/>
      </c>
      <c r="CC35" s="207" t="e">
        <f t="shared" si="46"/>
        <v>#VALUE!</v>
      </c>
      <c r="CD35" s="165" t="str">
        <f t="shared" si="47"/>
        <v/>
      </c>
      <c r="CE35" s="207" t="e">
        <f t="shared" si="48"/>
        <v>#VALUE!</v>
      </c>
      <c r="CF35" s="165" t="str">
        <f t="shared" si="49"/>
        <v/>
      </c>
      <c r="CG35" s="207" t="e">
        <f t="shared" si="50"/>
        <v>#VALUE!</v>
      </c>
      <c r="CH35" s="165" t="str">
        <f t="shared" si="51"/>
        <v/>
      </c>
      <c r="CI35" s="207" t="str">
        <f t="shared" si="52"/>
        <v/>
      </c>
      <c r="CJ35" s="208" t="str">
        <f t="shared" si="53"/>
        <v/>
      </c>
      <c r="CK35" s="209" t="e">
        <f t="shared" si="54"/>
        <v>#VALUE!</v>
      </c>
      <c r="CL35" s="166" t="str">
        <f t="shared" si="55"/>
        <v/>
      </c>
      <c r="CM35" s="210"/>
      <c r="CN35" s="166"/>
      <c r="CO35" s="210" t="str">
        <f t="shared" si="56"/>
        <v/>
      </c>
      <c r="CP35" s="166" t="str">
        <f t="shared" si="57"/>
        <v/>
      </c>
      <c r="CQ35" s="210" t="str">
        <f t="shared" si="58"/>
        <v/>
      </c>
      <c r="CR35" s="166" t="str">
        <f t="shared" si="59"/>
        <v/>
      </c>
      <c r="CS35" s="210" t="str">
        <f t="shared" si="60"/>
        <v/>
      </c>
      <c r="CT35" s="211" t="str">
        <f t="shared" si="61"/>
        <v/>
      </c>
      <c r="CU35" s="212" t="e">
        <f t="shared" si="62"/>
        <v>#VALUE!</v>
      </c>
      <c r="CV35" s="167" t="str">
        <f t="shared" si="63"/>
        <v/>
      </c>
      <c r="CW35" s="213" t="e">
        <f t="shared" si="64"/>
        <v>#VALUE!</v>
      </c>
      <c r="CX35" s="167" t="str">
        <f t="shared" si="65"/>
        <v/>
      </c>
      <c r="CY35" s="213"/>
      <c r="CZ35" s="167"/>
      <c r="DA35" s="213" t="str">
        <f t="shared" si="66"/>
        <v/>
      </c>
      <c r="DB35" s="167" t="str">
        <f t="shared" si="67"/>
        <v/>
      </c>
      <c r="DC35" s="213" t="str">
        <f t="shared" si="68"/>
        <v/>
      </c>
      <c r="DD35" s="214" t="str">
        <f t="shared" si="69"/>
        <v/>
      </c>
      <c r="DE35" s="215" t="e">
        <f t="shared" si="70"/>
        <v>#VALUE!</v>
      </c>
      <c r="DF35" s="216" t="str">
        <f t="shared" si="71"/>
        <v/>
      </c>
      <c r="DG35" t="e">
        <f t="shared" si="72"/>
        <v>#VALUE!</v>
      </c>
    </row>
    <row r="36" spans="1:111" x14ac:dyDescent="0.25">
      <c r="A36" s="156">
        <f>Datos!C39</f>
        <v>0</v>
      </c>
      <c r="B36" s="339">
        <f>Datos!D39</f>
        <v>0</v>
      </c>
      <c r="C36" s="344" t="str">
        <f>IF(Mat!C33=0,"",Mat!C33)</f>
        <v/>
      </c>
      <c r="D36" s="335" t="str">
        <f>IF(Mat!D33=0,"",Mat!D33)</f>
        <v/>
      </c>
      <c r="E36" s="335" t="str">
        <f>IF(Mat!E33=0,"",Mat!E33)</f>
        <v/>
      </c>
      <c r="F36" s="335" t="str">
        <f>IF(Mat!F33=0,"",Mat!F33)</f>
        <v/>
      </c>
      <c r="G36" s="335" t="str">
        <f>IF(Mat!G33=0,"",Mat!G33)</f>
        <v/>
      </c>
      <c r="H36" s="335" t="str">
        <f>IF(Mat!H33=0,"",Mat!H33)</f>
        <v/>
      </c>
      <c r="I36" s="335" t="str">
        <f>IF(Mat!I33=0,"",Mat!I33)</f>
        <v/>
      </c>
      <c r="J36" s="335" t="str">
        <f>IF(Mat!J33=0,"",Mat!J33)</f>
        <v/>
      </c>
      <c r="K36" s="335" t="str">
        <f>IF(Mat!K33=0,"",Mat!K33)</f>
        <v/>
      </c>
      <c r="L36" s="335" t="str">
        <f>IF(Mat!L33=0,"",Mat!L33)</f>
        <v/>
      </c>
      <c r="M36" s="335" t="str">
        <f>IF(Mat!M33=0,"",Mat!M33)</f>
        <v/>
      </c>
      <c r="N36" s="335" t="str">
        <f>IF(Mat!N33=0,"",Mat!N33)</f>
        <v/>
      </c>
      <c r="O36" s="335" t="str">
        <f>IF(Mat!O33=0,"",Mat!O33)</f>
        <v/>
      </c>
      <c r="P36" s="335" t="str">
        <f>IF(Mat!P33=0,"",Mat!P33)</f>
        <v/>
      </c>
      <c r="Q36" s="335" t="str">
        <f>IF(Mat!Q33=0,"",Mat!Q33)</f>
        <v/>
      </c>
      <c r="R36" s="335" t="str">
        <f>IF(Mat!R33=0,"",Mat!R33)</f>
        <v/>
      </c>
      <c r="S36" s="335" t="str">
        <f>IF(Mat!S33=0,"",Mat!S33)</f>
        <v/>
      </c>
      <c r="T36" s="335" t="str">
        <f>IF(Mat!T33=0,"",Mat!T33)</f>
        <v/>
      </c>
      <c r="U36" s="335" t="str">
        <f>IF(Mat!U33=0,"",Mat!U33)</f>
        <v/>
      </c>
      <c r="V36" s="335" t="str">
        <f>IF(Mat!V33=0,"",Mat!V33)</f>
        <v/>
      </c>
      <c r="W36" s="335" t="str">
        <f>IF(Mat!W33=0,"",Mat!W33)</f>
        <v/>
      </c>
      <c r="X36" s="335" t="str">
        <f>IF(Mat!X33=0,"",Mat!X33)</f>
        <v/>
      </c>
      <c r="Y36" s="335" t="str">
        <f>IF(Mat!Y33=0,"",Mat!Y33)</f>
        <v/>
      </c>
      <c r="Z36" s="335" t="str">
        <f>IF(Mat!Z33=0,"",Mat!Z33)</f>
        <v/>
      </c>
      <c r="AA36" s="335" t="str">
        <f>IF(Mat!AA33=0,"",Mat!AA33)</f>
        <v/>
      </c>
      <c r="AB36" s="335" t="str">
        <f>IF(Mat!AB33=0,"",Mat!AB33)</f>
        <v/>
      </c>
      <c r="AC36" s="335" t="str">
        <f>IF(Mat!AC33=0,"",Mat!AC33)</f>
        <v/>
      </c>
      <c r="AD36" s="335" t="str">
        <f>IF(Mat!AD33=0,"",Mat!AD33)</f>
        <v/>
      </c>
      <c r="AE36" s="335" t="str">
        <f>IF(Mat!AE33=0,"",Mat!AE33)</f>
        <v/>
      </c>
      <c r="AF36" s="335" t="str">
        <f>IF(Mat!AF33=0,"",Mat!AF33)</f>
        <v/>
      </c>
      <c r="AG36" s="335" t="str">
        <f>IF(Mat!AG33=0,"",Mat!AG33)</f>
        <v/>
      </c>
      <c r="AH36" s="335" t="str">
        <f>IF(Mat!AH33=0,"",Mat!AH33)</f>
        <v/>
      </c>
      <c r="AI36" s="335" t="str">
        <f>IF(Mat!AI33=0,"",Mat!AI33)</f>
        <v/>
      </c>
      <c r="AJ36" s="405" t="str">
        <f t="shared" si="1"/>
        <v/>
      </c>
      <c r="AK36" s="406" t="str">
        <f t="shared" si="2"/>
        <v/>
      </c>
      <c r="AL36" s="232" t="str">
        <f t="shared" si="3"/>
        <v/>
      </c>
      <c r="AM36" s="231" t="str">
        <f t="shared" si="4"/>
        <v/>
      </c>
      <c r="AN36" s="231" t="str">
        <f t="shared" si="5"/>
        <v/>
      </c>
      <c r="AO36" s="231" t="str">
        <f t="shared" si="6"/>
        <v/>
      </c>
      <c r="AP36" s="231" t="str">
        <f t="shared" si="7"/>
        <v/>
      </c>
      <c r="AQ36" s="154" t="str">
        <f t="shared" si="8"/>
        <v/>
      </c>
      <c r="AR36" s="154" t="str">
        <f t="shared" si="9"/>
        <v/>
      </c>
      <c r="AS36" s="154" t="str">
        <f t="shared" si="10"/>
        <v/>
      </c>
      <c r="AT36" s="154" t="str">
        <f t="shared" si="11"/>
        <v/>
      </c>
      <c r="AU36" s="231" t="str">
        <f t="shared" si="12"/>
        <v/>
      </c>
      <c r="AV36" s="231" t="str">
        <f t="shared" si="13"/>
        <v/>
      </c>
      <c r="AW36" s="231" t="str">
        <f t="shared" si="14"/>
        <v/>
      </c>
      <c r="AX36" s="406" t="str">
        <f t="shared" si="15"/>
        <v/>
      </c>
      <c r="AY36" s="232" t="str">
        <f t="shared" si="16"/>
        <v/>
      </c>
      <c r="AZ36" s="232" t="str">
        <f t="shared" si="17"/>
        <v/>
      </c>
      <c r="BA36" s="232" t="str">
        <f t="shared" si="18"/>
        <v/>
      </c>
      <c r="BB36" s="154" t="str">
        <f t="shared" si="19"/>
        <v/>
      </c>
      <c r="BC36" s="154" t="str">
        <f t="shared" si="20"/>
        <v/>
      </c>
      <c r="BD36" s="154" t="str">
        <f t="shared" si="21"/>
        <v/>
      </c>
      <c r="BE36" s="154" t="str">
        <f t="shared" si="22"/>
        <v/>
      </c>
      <c r="BF36" s="231" t="str">
        <f t="shared" si="23"/>
        <v/>
      </c>
      <c r="BG36" s="218" t="str">
        <f t="shared" si="24"/>
        <v/>
      </c>
      <c r="BH36" s="218" t="str">
        <f t="shared" si="25"/>
        <v/>
      </c>
      <c r="BI36" s="232" t="str">
        <f t="shared" si="26"/>
        <v/>
      </c>
      <c r="BJ36" s="232" t="str">
        <f t="shared" si="27"/>
        <v/>
      </c>
      <c r="BK36" s="406" t="str">
        <f t="shared" si="28"/>
        <v/>
      </c>
      <c r="BL36" s="406" t="str">
        <f t="shared" si="29"/>
        <v/>
      </c>
      <c r="BM36" s="154" t="str">
        <f t="shared" si="30"/>
        <v/>
      </c>
      <c r="BN36" s="154" t="str">
        <f t="shared" si="31"/>
        <v/>
      </c>
      <c r="BO36" s="154" t="str">
        <f t="shared" si="32"/>
        <v/>
      </c>
      <c r="BP36" s="154" t="str">
        <f t="shared" si="33"/>
        <v/>
      </c>
      <c r="BQ36" s="325" t="e">
        <f t="shared" si="34"/>
        <v>#VALUE!</v>
      </c>
      <c r="BR36" s="164" t="str">
        <f t="shared" si="35"/>
        <v/>
      </c>
      <c r="BS36" s="204" t="e">
        <f t="shared" si="36"/>
        <v>#VALUE!</v>
      </c>
      <c r="BT36" s="164" t="str">
        <f t="shared" si="37"/>
        <v/>
      </c>
      <c r="BU36" s="204" t="e">
        <f t="shared" si="38"/>
        <v>#VALUE!</v>
      </c>
      <c r="BV36" s="164" t="str">
        <f t="shared" si="39"/>
        <v/>
      </c>
      <c r="BW36" s="204" t="e">
        <f t="shared" si="40"/>
        <v>#VALUE!</v>
      </c>
      <c r="BX36" s="164" t="str">
        <f t="shared" si="41"/>
        <v/>
      </c>
      <c r="BY36" s="204" t="e">
        <f t="shared" si="42"/>
        <v>#VALUE!</v>
      </c>
      <c r="BZ36" s="205" t="str">
        <f t="shared" si="43"/>
        <v/>
      </c>
      <c r="CA36" s="206" t="e">
        <f t="shared" si="44"/>
        <v>#VALUE!</v>
      </c>
      <c r="CB36" s="165" t="str">
        <f t="shared" si="45"/>
        <v/>
      </c>
      <c r="CC36" s="207" t="e">
        <f t="shared" si="46"/>
        <v>#VALUE!</v>
      </c>
      <c r="CD36" s="165" t="str">
        <f t="shared" si="47"/>
        <v/>
      </c>
      <c r="CE36" s="207" t="e">
        <f t="shared" si="48"/>
        <v>#VALUE!</v>
      </c>
      <c r="CF36" s="165" t="str">
        <f t="shared" si="49"/>
        <v/>
      </c>
      <c r="CG36" s="207" t="e">
        <f t="shared" si="50"/>
        <v>#VALUE!</v>
      </c>
      <c r="CH36" s="165" t="str">
        <f t="shared" si="51"/>
        <v/>
      </c>
      <c r="CI36" s="207" t="str">
        <f t="shared" si="52"/>
        <v/>
      </c>
      <c r="CJ36" s="208" t="str">
        <f t="shared" si="53"/>
        <v/>
      </c>
      <c r="CK36" s="209" t="e">
        <f t="shared" si="54"/>
        <v>#VALUE!</v>
      </c>
      <c r="CL36" s="166" t="str">
        <f t="shared" si="55"/>
        <v/>
      </c>
      <c r="CM36" s="210"/>
      <c r="CN36" s="166"/>
      <c r="CO36" s="210" t="str">
        <f t="shared" si="56"/>
        <v/>
      </c>
      <c r="CP36" s="166" t="str">
        <f t="shared" si="57"/>
        <v/>
      </c>
      <c r="CQ36" s="210" t="str">
        <f t="shared" si="58"/>
        <v/>
      </c>
      <c r="CR36" s="166" t="str">
        <f t="shared" si="59"/>
        <v/>
      </c>
      <c r="CS36" s="210" t="str">
        <f t="shared" si="60"/>
        <v/>
      </c>
      <c r="CT36" s="211" t="str">
        <f t="shared" si="61"/>
        <v/>
      </c>
      <c r="CU36" s="212" t="e">
        <f t="shared" si="62"/>
        <v>#VALUE!</v>
      </c>
      <c r="CV36" s="167" t="str">
        <f t="shared" si="63"/>
        <v/>
      </c>
      <c r="CW36" s="213" t="e">
        <f t="shared" si="64"/>
        <v>#VALUE!</v>
      </c>
      <c r="CX36" s="167" t="str">
        <f t="shared" si="65"/>
        <v/>
      </c>
      <c r="CY36" s="213"/>
      <c r="CZ36" s="167"/>
      <c r="DA36" s="213" t="str">
        <f t="shared" si="66"/>
        <v/>
      </c>
      <c r="DB36" s="167" t="str">
        <f t="shared" si="67"/>
        <v/>
      </c>
      <c r="DC36" s="213" t="str">
        <f t="shared" si="68"/>
        <v/>
      </c>
      <c r="DD36" s="214" t="str">
        <f t="shared" si="69"/>
        <v/>
      </c>
      <c r="DE36" s="215" t="e">
        <f t="shared" si="70"/>
        <v>#VALUE!</v>
      </c>
      <c r="DF36" s="216" t="str">
        <f t="shared" si="71"/>
        <v/>
      </c>
      <c r="DG36" t="e">
        <f t="shared" si="72"/>
        <v>#VALUE!</v>
      </c>
    </row>
    <row r="37" spans="1:111" x14ac:dyDescent="0.25">
      <c r="A37" s="156">
        <f>Datos!C40</f>
        <v>0</v>
      </c>
      <c r="B37" s="339">
        <f>Datos!D40</f>
        <v>0</v>
      </c>
      <c r="C37" s="344" t="str">
        <f>IF(Mat!C34=0,"",Mat!C34)</f>
        <v/>
      </c>
      <c r="D37" s="335" t="str">
        <f>IF(Mat!D34=0,"",Mat!D34)</f>
        <v/>
      </c>
      <c r="E37" s="335" t="str">
        <f>IF(Mat!E34=0,"",Mat!E34)</f>
        <v/>
      </c>
      <c r="F37" s="335" t="str">
        <f>IF(Mat!F34=0,"",Mat!F34)</f>
        <v/>
      </c>
      <c r="G37" s="335" t="str">
        <f>IF(Mat!G34=0,"",Mat!G34)</f>
        <v/>
      </c>
      <c r="H37" s="335" t="str">
        <f>IF(Mat!H34=0,"",Mat!H34)</f>
        <v/>
      </c>
      <c r="I37" s="335" t="str">
        <f>IF(Mat!I34=0,"",Mat!I34)</f>
        <v/>
      </c>
      <c r="J37" s="335" t="str">
        <f>IF(Mat!J34=0,"",Mat!J34)</f>
        <v/>
      </c>
      <c r="K37" s="335" t="str">
        <f>IF(Mat!K34=0,"",Mat!K34)</f>
        <v/>
      </c>
      <c r="L37" s="335" t="str">
        <f>IF(Mat!L34=0,"",Mat!L34)</f>
        <v/>
      </c>
      <c r="M37" s="335" t="str">
        <f>IF(Mat!M34=0,"",Mat!M34)</f>
        <v/>
      </c>
      <c r="N37" s="335" t="str">
        <f>IF(Mat!N34=0,"",Mat!N34)</f>
        <v/>
      </c>
      <c r="O37" s="335" t="str">
        <f>IF(Mat!O34=0,"",Mat!O34)</f>
        <v/>
      </c>
      <c r="P37" s="335" t="str">
        <f>IF(Mat!P34=0,"",Mat!P34)</f>
        <v/>
      </c>
      <c r="Q37" s="335" t="str">
        <f>IF(Mat!Q34=0,"",Mat!Q34)</f>
        <v/>
      </c>
      <c r="R37" s="335" t="str">
        <f>IF(Mat!R34=0,"",Mat!R34)</f>
        <v/>
      </c>
      <c r="S37" s="335" t="str">
        <f>IF(Mat!S34=0,"",Mat!S34)</f>
        <v/>
      </c>
      <c r="T37" s="335" t="str">
        <f>IF(Mat!T34=0,"",Mat!T34)</f>
        <v/>
      </c>
      <c r="U37" s="335" t="str">
        <f>IF(Mat!U34=0,"",Mat!U34)</f>
        <v/>
      </c>
      <c r="V37" s="335" t="str">
        <f>IF(Mat!V34=0,"",Mat!V34)</f>
        <v/>
      </c>
      <c r="W37" s="335" t="str">
        <f>IF(Mat!W34=0,"",Mat!W34)</f>
        <v/>
      </c>
      <c r="X37" s="335" t="str">
        <f>IF(Mat!X34=0,"",Mat!X34)</f>
        <v/>
      </c>
      <c r="Y37" s="335" t="str">
        <f>IF(Mat!Y34=0,"",Mat!Y34)</f>
        <v/>
      </c>
      <c r="Z37" s="335" t="str">
        <f>IF(Mat!Z34=0,"",Mat!Z34)</f>
        <v/>
      </c>
      <c r="AA37" s="335" t="str">
        <f>IF(Mat!AA34=0,"",Mat!AA34)</f>
        <v/>
      </c>
      <c r="AB37" s="335" t="str">
        <f>IF(Mat!AB34=0,"",Mat!AB34)</f>
        <v/>
      </c>
      <c r="AC37" s="335" t="str">
        <f>IF(Mat!AC34=0,"",Mat!AC34)</f>
        <v/>
      </c>
      <c r="AD37" s="335" t="str">
        <f>IF(Mat!AD34=0,"",Mat!AD34)</f>
        <v/>
      </c>
      <c r="AE37" s="335" t="str">
        <f>IF(Mat!AE34=0,"",Mat!AE34)</f>
        <v/>
      </c>
      <c r="AF37" s="335" t="str">
        <f>IF(Mat!AF34=0,"",Mat!AF34)</f>
        <v/>
      </c>
      <c r="AG37" s="335" t="str">
        <f>IF(Mat!AG34=0,"",Mat!AG34)</f>
        <v/>
      </c>
      <c r="AH37" s="335" t="str">
        <f>IF(Mat!AH34=0,"",Mat!AH34)</f>
        <v/>
      </c>
      <c r="AI37" s="335" t="str">
        <f>IF(Mat!AI34=0,"",Mat!AI34)</f>
        <v/>
      </c>
      <c r="AJ37" s="405" t="str">
        <f t="shared" si="1"/>
        <v/>
      </c>
      <c r="AK37" s="406" t="str">
        <f t="shared" si="2"/>
        <v/>
      </c>
      <c r="AL37" s="232" t="str">
        <f t="shared" si="3"/>
        <v/>
      </c>
      <c r="AM37" s="231" t="str">
        <f t="shared" si="4"/>
        <v/>
      </c>
      <c r="AN37" s="231" t="str">
        <f t="shared" si="5"/>
        <v/>
      </c>
      <c r="AO37" s="231" t="str">
        <f t="shared" si="6"/>
        <v/>
      </c>
      <c r="AP37" s="231" t="str">
        <f t="shared" si="7"/>
        <v/>
      </c>
      <c r="AQ37" s="154" t="str">
        <f t="shared" si="8"/>
        <v/>
      </c>
      <c r="AR37" s="154" t="str">
        <f t="shared" si="9"/>
        <v/>
      </c>
      <c r="AS37" s="154" t="str">
        <f t="shared" si="10"/>
        <v/>
      </c>
      <c r="AT37" s="154" t="str">
        <f t="shared" si="11"/>
        <v/>
      </c>
      <c r="AU37" s="231" t="str">
        <f t="shared" si="12"/>
        <v/>
      </c>
      <c r="AV37" s="231" t="str">
        <f t="shared" si="13"/>
        <v/>
      </c>
      <c r="AW37" s="231" t="str">
        <f t="shared" si="14"/>
        <v/>
      </c>
      <c r="AX37" s="406" t="str">
        <f t="shared" si="15"/>
        <v/>
      </c>
      <c r="AY37" s="232" t="str">
        <f t="shared" si="16"/>
        <v/>
      </c>
      <c r="AZ37" s="232" t="str">
        <f t="shared" si="17"/>
        <v/>
      </c>
      <c r="BA37" s="232" t="str">
        <f t="shared" si="18"/>
        <v/>
      </c>
      <c r="BB37" s="154" t="str">
        <f t="shared" si="19"/>
        <v/>
      </c>
      <c r="BC37" s="154" t="str">
        <f t="shared" si="20"/>
        <v/>
      </c>
      <c r="BD37" s="154" t="str">
        <f t="shared" si="21"/>
        <v/>
      </c>
      <c r="BE37" s="154" t="str">
        <f t="shared" si="22"/>
        <v/>
      </c>
      <c r="BF37" s="231" t="str">
        <f t="shared" si="23"/>
        <v/>
      </c>
      <c r="BG37" s="218" t="str">
        <f t="shared" si="24"/>
        <v/>
      </c>
      <c r="BH37" s="218" t="str">
        <f t="shared" si="25"/>
        <v/>
      </c>
      <c r="BI37" s="232" t="str">
        <f t="shared" si="26"/>
        <v/>
      </c>
      <c r="BJ37" s="232" t="str">
        <f t="shared" si="27"/>
        <v/>
      </c>
      <c r="BK37" s="406" t="str">
        <f t="shared" si="28"/>
        <v/>
      </c>
      <c r="BL37" s="406" t="str">
        <f t="shared" si="29"/>
        <v/>
      </c>
      <c r="BM37" s="154" t="str">
        <f t="shared" si="30"/>
        <v/>
      </c>
      <c r="BN37" s="154" t="str">
        <f t="shared" si="31"/>
        <v/>
      </c>
      <c r="BO37" s="154" t="str">
        <f t="shared" si="32"/>
        <v/>
      </c>
      <c r="BP37" s="154" t="str">
        <f t="shared" si="33"/>
        <v/>
      </c>
      <c r="BQ37" s="325" t="e">
        <f t="shared" si="34"/>
        <v>#VALUE!</v>
      </c>
      <c r="BR37" s="164" t="str">
        <f t="shared" si="35"/>
        <v/>
      </c>
      <c r="BS37" s="204" t="e">
        <f t="shared" si="36"/>
        <v>#VALUE!</v>
      </c>
      <c r="BT37" s="164" t="str">
        <f t="shared" si="37"/>
        <v/>
      </c>
      <c r="BU37" s="204" t="e">
        <f t="shared" si="38"/>
        <v>#VALUE!</v>
      </c>
      <c r="BV37" s="164" t="str">
        <f t="shared" si="39"/>
        <v/>
      </c>
      <c r="BW37" s="204" t="e">
        <f t="shared" si="40"/>
        <v>#VALUE!</v>
      </c>
      <c r="BX37" s="164" t="str">
        <f t="shared" si="41"/>
        <v/>
      </c>
      <c r="BY37" s="204" t="e">
        <f t="shared" si="42"/>
        <v>#VALUE!</v>
      </c>
      <c r="BZ37" s="205" t="str">
        <f t="shared" si="43"/>
        <v/>
      </c>
      <c r="CA37" s="206" t="e">
        <f t="shared" si="44"/>
        <v>#VALUE!</v>
      </c>
      <c r="CB37" s="165" t="str">
        <f t="shared" si="45"/>
        <v/>
      </c>
      <c r="CC37" s="207" t="e">
        <f t="shared" si="46"/>
        <v>#VALUE!</v>
      </c>
      <c r="CD37" s="165" t="str">
        <f t="shared" si="47"/>
        <v/>
      </c>
      <c r="CE37" s="207" t="e">
        <f t="shared" si="48"/>
        <v>#VALUE!</v>
      </c>
      <c r="CF37" s="165" t="str">
        <f t="shared" si="49"/>
        <v/>
      </c>
      <c r="CG37" s="207" t="e">
        <f t="shared" si="50"/>
        <v>#VALUE!</v>
      </c>
      <c r="CH37" s="165" t="str">
        <f t="shared" si="51"/>
        <v/>
      </c>
      <c r="CI37" s="207" t="str">
        <f t="shared" si="52"/>
        <v/>
      </c>
      <c r="CJ37" s="208" t="str">
        <f t="shared" si="53"/>
        <v/>
      </c>
      <c r="CK37" s="209" t="e">
        <f t="shared" si="54"/>
        <v>#VALUE!</v>
      </c>
      <c r="CL37" s="166" t="str">
        <f t="shared" si="55"/>
        <v/>
      </c>
      <c r="CM37" s="210"/>
      <c r="CN37" s="166"/>
      <c r="CO37" s="210" t="str">
        <f t="shared" si="56"/>
        <v/>
      </c>
      <c r="CP37" s="166" t="str">
        <f t="shared" si="57"/>
        <v/>
      </c>
      <c r="CQ37" s="210" t="str">
        <f t="shared" si="58"/>
        <v/>
      </c>
      <c r="CR37" s="166" t="str">
        <f t="shared" si="59"/>
        <v/>
      </c>
      <c r="CS37" s="210" t="str">
        <f t="shared" si="60"/>
        <v/>
      </c>
      <c r="CT37" s="211" t="str">
        <f t="shared" si="61"/>
        <v/>
      </c>
      <c r="CU37" s="212" t="e">
        <f t="shared" si="62"/>
        <v>#VALUE!</v>
      </c>
      <c r="CV37" s="167" t="str">
        <f t="shared" si="63"/>
        <v/>
      </c>
      <c r="CW37" s="213" t="e">
        <f t="shared" si="64"/>
        <v>#VALUE!</v>
      </c>
      <c r="CX37" s="167" t="str">
        <f t="shared" si="65"/>
        <v/>
      </c>
      <c r="CY37" s="213"/>
      <c r="CZ37" s="167"/>
      <c r="DA37" s="213" t="str">
        <f t="shared" si="66"/>
        <v/>
      </c>
      <c r="DB37" s="167" t="str">
        <f t="shared" si="67"/>
        <v/>
      </c>
      <c r="DC37" s="213" t="str">
        <f t="shared" si="68"/>
        <v/>
      </c>
      <c r="DD37" s="214" t="str">
        <f t="shared" si="69"/>
        <v/>
      </c>
      <c r="DE37" s="215" t="e">
        <f t="shared" si="70"/>
        <v>#VALUE!</v>
      </c>
      <c r="DF37" s="216" t="str">
        <f t="shared" si="71"/>
        <v/>
      </c>
      <c r="DG37" t="e">
        <f t="shared" si="72"/>
        <v>#VALUE!</v>
      </c>
    </row>
    <row r="38" spans="1:111" x14ac:dyDescent="0.25">
      <c r="A38" s="156">
        <f>Datos!C41</f>
        <v>0</v>
      </c>
      <c r="B38" s="339">
        <f>Datos!D41</f>
        <v>0</v>
      </c>
      <c r="C38" s="344" t="str">
        <f>IF(Mat!C35=0,"",Mat!C35)</f>
        <v/>
      </c>
      <c r="D38" s="335" t="str">
        <f>IF(Mat!D35=0,"",Mat!D35)</f>
        <v/>
      </c>
      <c r="E38" s="335" t="str">
        <f>IF(Mat!E35=0,"",Mat!E35)</f>
        <v/>
      </c>
      <c r="F38" s="335" t="str">
        <f>IF(Mat!F35=0,"",Mat!F35)</f>
        <v/>
      </c>
      <c r="G38" s="335" t="str">
        <f>IF(Mat!G35=0,"",Mat!G35)</f>
        <v/>
      </c>
      <c r="H38" s="335" t="str">
        <f>IF(Mat!H35=0,"",Mat!H35)</f>
        <v/>
      </c>
      <c r="I38" s="335" t="str">
        <f>IF(Mat!I35=0,"",Mat!I35)</f>
        <v/>
      </c>
      <c r="J38" s="335" t="str">
        <f>IF(Mat!J35=0,"",Mat!J35)</f>
        <v/>
      </c>
      <c r="K38" s="335" t="str">
        <f>IF(Mat!K35=0,"",Mat!K35)</f>
        <v/>
      </c>
      <c r="L38" s="335" t="str">
        <f>IF(Mat!L35=0,"",Mat!L35)</f>
        <v/>
      </c>
      <c r="M38" s="335" t="str">
        <f>IF(Mat!M35=0,"",Mat!M35)</f>
        <v/>
      </c>
      <c r="N38" s="335" t="str">
        <f>IF(Mat!N35=0,"",Mat!N35)</f>
        <v/>
      </c>
      <c r="O38" s="335" t="str">
        <f>IF(Mat!O35=0,"",Mat!O35)</f>
        <v/>
      </c>
      <c r="P38" s="335" t="str">
        <f>IF(Mat!P35=0,"",Mat!P35)</f>
        <v/>
      </c>
      <c r="Q38" s="335" t="str">
        <f>IF(Mat!Q35=0,"",Mat!Q35)</f>
        <v/>
      </c>
      <c r="R38" s="335" t="str">
        <f>IF(Mat!R35=0,"",Mat!R35)</f>
        <v/>
      </c>
      <c r="S38" s="335" t="str">
        <f>IF(Mat!S35=0,"",Mat!S35)</f>
        <v/>
      </c>
      <c r="T38" s="335" t="str">
        <f>IF(Mat!T35=0,"",Mat!T35)</f>
        <v/>
      </c>
      <c r="U38" s="335" t="str">
        <f>IF(Mat!U35=0,"",Mat!U35)</f>
        <v/>
      </c>
      <c r="V38" s="335" t="str">
        <f>IF(Mat!V35=0,"",Mat!V35)</f>
        <v/>
      </c>
      <c r="W38" s="335" t="str">
        <f>IF(Mat!W35=0,"",Mat!W35)</f>
        <v/>
      </c>
      <c r="X38" s="335" t="str">
        <f>IF(Mat!X35=0,"",Mat!X35)</f>
        <v/>
      </c>
      <c r="Y38" s="335" t="str">
        <f>IF(Mat!Y35=0,"",Mat!Y35)</f>
        <v/>
      </c>
      <c r="Z38" s="335" t="str">
        <f>IF(Mat!Z35=0,"",Mat!Z35)</f>
        <v/>
      </c>
      <c r="AA38" s="335" t="str">
        <f>IF(Mat!AA35=0,"",Mat!AA35)</f>
        <v/>
      </c>
      <c r="AB38" s="335" t="str">
        <f>IF(Mat!AB35=0,"",Mat!AB35)</f>
        <v/>
      </c>
      <c r="AC38" s="335" t="str">
        <f>IF(Mat!AC35=0,"",Mat!AC35)</f>
        <v/>
      </c>
      <c r="AD38" s="335" t="str">
        <f>IF(Mat!AD35=0,"",Mat!AD35)</f>
        <v/>
      </c>
      <c r="AE38" s="335" t="str">
        <f>IF(Mat!AE35=0,"",Mat!AE35)</f>
        <v/>
      </c>
      <c r="AF38" s="335" t="str">
        <f>IF(Mat!AF35=0,"",Mat!AF35)</f>
        <v/>
      </c>
      <c r="AG38" s="335" t="str">
        <f>IF(Mat!AG35=0,"",Mat!AG35)</f>
        <v/>
      </c>
      <c r="AH38" s="335" t="str">
        <f>IF(Mat!AH35=0,"",Mat!AH35)</f>
        <v/>
      </c>
      <c r="AI38" s="335" t="str">
        <f>IF(Mat!AI35=0,"",Mat!AI35)</f>
        <v/>
      </c>
      <c r="AJ38" s="405" t="str">
        <f t="shared" si="1"/>
        <v/>
      </c>
      <c r="AK38" s="406" t="str">
        <f t="shared" si="2"/>
        <v/>
      </c>
      <c r="AL38" s="232" t="str">
        <f t="shared" si="3"/>
        <v/>
      </c>
      <c r="AM38" s="231" t="str">
        <f t="shared" si="4"/>
        <v/>
      </c>
      <c r="AN38" s="231" t="str">
        <f t="shared" si="5"/>
        <v/>
      </c>
      <c r="AO38" s="231" t="str">
        <f t="shared" si="6"/>
        <v/>
      </c>
      <c r="AP38" s="231" t="str">
        <f t="shared" si="7"/>
        <v/>
      </c>
      <c r="AQ38" s="154" t="str">
        <f t="shared" si="8"/>
        <v/>
      </c>
      <c r="AR38" s="154" t="str">
        <f t="shared" si="9"/>
        <v/>
      </c>
      <c r="AS38" s="154" t="str">
        <f t="shared" si="10"/>
        <v/>
      </c>
      <c r="AT38" s="154" t="str">
        <f t="shared" si="11"/>
        <v/>
      </c>
      <c r="AU38" s="231" t="str">
        <f t="shared" si="12"/>
        <v/>
      </c>
      <c r="AV38" s="231" t="str">
        <f t="shared" si="13"/>
        <v/>
      </c>
      <c r="AW38" s="231" t="str">
        <f t="shared" si="14"/>
        <v/>
      </c>
      <c r="AX38" s="406" t="str">
        <f t="shared" si="15"/>
        <v/>
      </c>
      <c r="AY38" s="232" t="str">
        <f t="shared" si="16"/>
        <v/>
      </c>
      <c r="AZ38" s="232" t="str">
        <f t="shared" si="17"/>
        <v/>
      </c>
      <c r="BA38" s="232" t="str">
        <f t="shared" si="18"/>
        <v/>
      </c>
      <c r="BB38" s="154" t="str">
        <f t="shared" si="19"/>
        <v/>
      </c>
      <c r="BC38" s="154" t="str">
        <f t="shared" si="20"/>
        <v/>
      </c>
      <c r="BD38" s="154" t="str">
        <f t="shared" si="21"/>
        <v/>
      </c>
      <c r="BE38" s="154" t="str">
        <f t="shared" si="22"/>
        <v/>
      </c>
      <c r="BF38" s="231" t="str">
        <f t="shared" si="23"/>
        <v/>
      </c>
      <c r="BG38" s="218" t="str">
        <f t="shared" si="24"/>
        <v/>
      </c>
      <c r="BH38" s="218" t="str">
        <f t="shared" si="25"/>
        <v/>
      </c>
      <c r="BI38" s="232" t="str">
        <f t="shared" si="26"/>
        <v/>
      </c>
      <c r="BJ38" s="232" t="str">
        <f t="shared" si="27"/>
        <v/>
      </c>
      <c r="BK38" s="406" t="str">
        <f t="shared" si="28"/>
        <v/>
      </c>
      <c r="BL38" s="406" t="str">
        <f t="shared" si="29"/>
        <v/>
      </c>
      <c r="BM38" s="154" t="str">
        <f t="shared" si="30"/>
        <v/>
      </c>
      <c r="BN38" s="154" t="str">
        <f t="shared" si="31"/>
        <v/>
      </c>
      <c r="BO38" s="154" t="str">
        <f t="shared" si="32"/>
        <v/>
      </c>
      <c r="BP38" s="154" t="str">
        <f t="shared" si="33"/>
        <v/>
      </c>
      <c r="BQ38" s="325" t="e">
        <f t="shared" si="34"/>
        <v>#VALUE!</v>
      </c>
      <c r="BR38" s="164" t="str">
        <f t="shared" si="35"/>
        <v/>
      </c>
      <c r="BS38" s="204" t="e">
        <f t="shared" si="36"/>
        <v>#VALUE!</v>
      </c>
      <c r="BT38" s="164" t="str">
        <f t="shared" si="37"/>
        <v/>
      </c>
      <c r="BU38" s="204" t="e">
        <f t="shared" si="38"/>
        <v>#VALUE!</v>
      </c>
      <c r="BV38" s="164" t="str">
        <f t="shared" si="39"/>
        <v/>
      </c>
      <c r="BW38" s="204" t="e">
        <f t="shared" si="40"/>
        <v>#VALUE!</v>
      </c>
      <c r="BX38" s="164" t="str">
        <f t="shared" si="41"/>
        <v/>
      </c>
      <c r="BY38" s="204" t="e">
        <f t="shared" si="42"/>
        <v>#VALUE!</v>
      </c>
      <c r="BZ38" s="205" t="str">
        <f t="shared" si="43"/>
        <v/>
      </c>
      <c r="CA38" s="206" t="e">
        <f t="shared" si="44"/>
        <v>#VALUE!</v>
      </c>
      <c r="CB38" s="165" t="str">
        <f t="shared" si="45"/>
        <v/>
      </c>
      <c r="CC38" s="207" t="e">
        <f t="shared" si="46"/>
        <v>#VALUE!</v>
      </c>
      <c r="CD38" s="165" t="str">
        <f t="shared" si="47"/>
        <v/>
      </c>
      <c r="CE38" s="207" t="e">
        <f t="shared" si="48"/>
        <v>#VALUE!</v>
      </c>
      <c r="CF38" s="165" t="str">
        <f t="shared" si="49"/>
        <v/>
      </c>
      <c r="CG38" s="207" t="e">
        <f t="shared" si="50"/>
        <v>#VALUE!</v>
      </c>
      <c r="CH38" s="165" t="str">
        <f t="shared" si="51"/>
        <v/>
      </c>
      <c r="CI38" s="207" t="str">
        <f t="shared" si="52"/>
        <v/>
      </c>
      <c r="CJ38" s="208" t="str">
        <f t="shared" si="53"/>
        <v/>
      </c>
      <c r="CK38" s="209" t="e">
        <f t="shared" si="54"/>
        <v>#VALUE!</v>
      </c>
      <c r="CL38" s="166" t="str">
        <f t="shared" si="55"/>
        <v/>
      </c>
      <c r="CM38" s="210"/>
      <c r="CN38" s="166"/>
      <c r="CO38" s="210" t="str">
        <f t="shared" si="56"/>
        <v/>
      </c>
      <c r="CP38" s="166" t="str">
        <f t="shared" si="57"/>
        <v/>
      </c>
      <c r="CQ38" s="210" t="str">
        <f t="shared" si="58"/>
        <v/>
      </c>
      <c r="CR38" s="166" t="str">
        <f t="shared" si="59"/>
        <v/>
      </c>
      <c r="CS38" s="210" t="str">
        <f t="shared" si="60"/>
        <v/>
      </c>
      <c r="CT38" s="211" t="str">
        <f t="shared" si="61"/>
        <v/>
      </c>
      <c r="CU38" s="212" t="e">
        <f t="shared" si="62"/>
        <v>#VALUE!</v>
      </c>
      <c r="CV38" s="167" t="str">
        <f t="shared" si="63"/>
        <v/>
      </c>
      <c r="CW38" s="213" t="e">
        <f t="shared" si="64"/>
        <v>#VALUE!</v>
      </c>
      <c r="CX38" s="167" t="str">
        <f t="shared" si="65"/>
        <v/>
      </c>
      <c r="CY38" s="213"/>
      <c r="CZ38" s="167"/>
      <c r="DA38" s="213" t="str">
        <f t="shared" si="66"/>
        <v/>
      </c>
      <c r="DB38" s="167" t="str">
        <f t="shared" si="67"/>
        <v/>
      </c>
      <c r="DC38" s="213" t="str">
        <f t="shared" si="68"/>
        <v/>
      </c>
      <c r="DD38" s="214" t="str">
        <f t="shared" si="69"/>
        <v/>
      </c>
      <c r="DE38" s="215" t="e">
        <f t="shared" si="70"/>
        <v>#VALUE!</v>
      </c>
      <c r="DF38" s="216" t="str">
        <f t="shared" si="71"/>
        <v/>
      </c>
      <c r="DG38" t="e">
        <f t="shared" si="72"/>
        <v>#VALUE!</v>
      </c>
    </row>
    <row r="39" spans="1:111" x14ac:dyDescent="0.25">
      <c r="A39" s="156">
        <f>Datos!C42</f>
        <v>0</v>
      </c>
      <c r="B39" s="339">
        <f>Datos!D42</f>
        <v>0</v>
      </c>
      <c r="C39" s="344" t="str">
        <f>IF(Mat!C36=0,"",Mat!C36)</f>
        <v/>
      </c>
      <c r="D39" s="335" t="str">
        <f>IF(Mat!D36=0,"",Mat!D36)</f>
        <v/>
      </c>
      <c r="E39" s="335" t="str">
        <f>IF(Mat!E36=0,"",Mat!E36)</f>
        <v/>
      </c>
      <c r="F39" s="335" t="str">
        <f>IF(Mat!F36=0,"",Mat!F36)</f>
        <v/>
      </c>
      <c r="G39" s="335" t="str">
        <f>IF(Mat!G36=0,"",Mat!G36)</f>
        <v/>
      </c>
      <c r="H39" s="335" t="str">
        <f>IF(Mat!H36=0,"",Mat!H36)</f>
        <v/>
      </c>
      <c r="I39" s="335" t="str">
        <f>IF(Mat!I36=0,"",Mat!I36)</f>
        <v/>
      </c>
      <c r="J39" s="335" t="str">
        <f>IF(Mat!J36=0,"",Mat!J36)</f>
        <v/>
      </c>
      <c r="K39" s="335" t="str">
        <f>IF(Mat!K36=0,"",Mat!K36)</f>
        <v/>
      </c>
      <c r="L39" s="335" t="str">
        <f>IF(Mat!L36=0,"",Mat!L36)</f>
        <v/>
      </c>
      <c r="M39" s="335" t="str">
        <f>IF(Mat!M36=0,"",Mat!M36)</f>
        <v/>
      </c>
      <c r="N39" s="335" t="str">
        <f>IF(Mat!N36=0,"",Mat!N36)</f>
        <v/>
      </c>
      <c r="O39" s="335" t="str">
        <f>IF(Mat!O36=0,"",Mat!O36)</f>
        <v/>
      </c>
      <c r="P39" s="335" t="str">
        <f>IF(Mat!P36=0,"",Mat!P36)</f>
        <v/>
      </c>
      <c r="Q39" s="335" t="str">
        <f>IF(Mat!Q36=0,"",Mat!Q36)</f>
        <v/>
      </c>
      <c r="R39" s="335" t="str">
        <f>IF(Mat!R36=0,"",Mat!R36)</f>
        <v/>
      </c>
      <c r="S39" s="335" t="str">
        <f>IF(Mat!S36=0,"",Mat!S36)</f>
        <v/>
      </c>
      <c r="T39" s="335" t="str">
        <f>IF(Mat!T36=0,"",Mat!T36)</f>
        <v/>
      </c>
      <c r="U39" s="335" t="str">
        <f>IF(Mat!U36=0,"",Mat!U36)</f>
        <v/>
      </c>
      <c r="V39" s="335" t="str">
        <f>IF(Mat!V36=0,"",Mat!V36)</f>
        <v/>
      </c>
      <c r="W39" s="335" t="str">
        <f>IF(Mat!W36=0,"",Mat!W36)</f>
        <v/>
      </c>
      <c r="X39" s="335" t="str">
        <f>IF(Mat!X36=0,"",Mat!X36)</f>
        <v/>
      </c>
      <c r="Y39" s="335" t="str">
        <f>IF(Mat!Y36=0,"",Mat!Y36)</f>
        <v/>
      </c>
      <c r="Z39" s="335" t="str">
        <f>IF(Mat!Z36=0,"",Mat!Z36)</f>
        <v/>
      </c>
      <c r="AA39" s="335" t="str">
        <f>IF(Mat!AA36=0,"",Mat!AA36)</f>
        <v/>
      </c>
      <c r="AB39" s="335" t="str">
        <f>IF(Mat!AB36=0,"",Mat!AB36)</f>
        <v/>
      </c>
      <c r="AC39" s="335" t="str">
        <f>IF(Mat!AC36=0,"",Mat!AC36)</f>
        <v/>
      </c>
      <c r="AD39" s="335" t="str">
        <f>IF(Mat!AD36=0,"",Mat!AD36)</f>
        <v/>
      </c>
      <c r="AE39" s="335" t="str">
        <f>IF(Mat!AE36=0,"",Mat!AE36)</f>
        <v/>
      </c>
      <c r="AF39" s="335" t="str">
        <f>IF(Mat!AF36=0,"",Mat!AF36)</f>
        <v/>
      </c>
      <c r="AG39" s="335" t="str">
        <f>IF(Mat!AG36=0,"",Mat!AG36)</f>
        <v/>
      </c>
      <c r="AH39" s="335" t="str">
        <f>IF(Mat!AH36=0,"",Mat!AH36)</f>
        <v/>
      </c>
      <c r="AI39" s="335" t="str">
        <f>IF(Mat!AI36=0,"",Mat!AI36)</f>
        <v/>
      </c>
      <c r="AJ39" s="405" t="str">
        <f t="shared" si="1"/>
        <v/>
      </c>
      <c r="AK39" s="406" t="str">
        <f t="shared" si="2"/>
        <v/>
      </c>
      <c r="AL39" s="232" t="str">
        <f t="shared" si="3"/>
        <v/>
      </c>
      <c r="AM39" s="231" t="str">
        <f t="shared" si="4"/>
        <v/>
      </c>
      <c r="AN39" s="231" t="str">
        <f t="shared" si="5"/>
        <v/>
      </c>
      <c r="AO39" s="231" t="str">
        <f t="shared" si="6"/>
        <v/>
      </c>
      <c r="AP39" s="231" t="str">
        <f t="shared" si="7"/>
        <v/>
      </c>
      <c r="AQ39" s="154" t="str">
        <f t="shared" si="8"/>
        <v/>
      </c>
      <c r="AR39" s="154" t="str">
        <f t="shared" si="9"/>
        <v/>
      </c>
      <c r="AS39" s="154" t="str">
        <f t="shared" si="10"/>
        <v/>
      </c>
      <c r="AT39" s="154" t="str">
        <f t="shared" si="11"/>
        <v/>
      </c>
      <c r="AU39" s="231" t="str">
        <f t="shared" si="12"/>
        <v/>
      </c>
      <c r="AV39" s="231" t="str">
        <f t="shared" si="13"/>
        <v/>
      </c>
      <c r="AW39" s="231" t="str">
        <f t="shared" si="14"/>
        <v/>
      </c>
      <c r="AX39" s="406" t="str">
        <f t="shared" si="15"/>
        <v/>
      </c>
      <c r="AY39" s="232" t="str">
        <f t="shared" si="16"/>
        <v/>
      </c>
      <c r="AZ39" s="232" t="str">
        <f t="shared" si="17"/>
        <v/>
      </c>
      <c r="BA39" s="232" t="str">
        <f t="shared" si="18"/>
        <v/>
      </c>
      <c r="BB39" s="154" t="str">
        <f t="shared" si="19"/>
        <v/>
      </c>
      <c r="BC39" s="154" t="str">
        <f t="shared" si="20"/>
        <v/>
      </c>
      <c r="BD39" s="154" t="str">
        <f t="shared" si="21"/>
        <v/>
      </c>
      <c r="BE39" s="154" t="str">
        <f t="shared" si="22"/>
        <v/>
      </c>
      <c r="BF39" s="231" t="str">
        <f t="shared" si="23"/>
        <v/>
      </c>
      <c r="BG39" s="218" t="str">
        <f t="shared" si="24"/>
        <v/>
      </c>
      <c r="BH39" s="218" t="str">
        <f t="shared" si="25"/>
        <v/>
      </c>
      <c r="BI39" s="232" t="str">
        <f t="shared" si="26"/>
        <v/>
      </c>
      <c r="BJ39" s="232" t="str">
        <f t="shared" si="27"/>
        <v/>
      </c>
      <c r="BK39" s="406" t="str">
        <f t="shared" si="28"/>
        <v/>
      </c>
      <c r="BL39" s="406" t="str">
        <f t="shared" si="29"/>
        <v/>
      </c>
      <c r="BM39" s="154" t="str">
        <f t="shared" si="30"/>
        <v/>
      </c>
      <c r="BN39" s="154" t="str">
        <f t="shared" si="31"/>
        <v/>
      </c>
      <c r="BO39" s="154" t="str">
        <f t="shared" si="32"/>
        <v/>
      </c>
      <c r="BP39" s="154" t="str">
        <f t="shared" si="33"/>
        <v/>
      </c>
      <c r="BQ39" s="325" t="e">
        <f t="shared" si="34"/>
        <v>#VALUE!</v>
      </c>
      <c r="BR39" s="164" t="str">
        <f t="shared" si="35"/>
        <v/>
      </c>
      <c r="BS39" s="204" t="e">
        <f t="shared" si="36"/>
        <v>#VALUE!</v>
      </c>
      <c r="BT39" s="164" t="str">
        <f t="shared" si="37"/>
        <v/>
      </c>
      <c r="BU39" s="204" t="e">
        <f t="shared" si="38"/>
        <v>#VALUE!</v>
      </c>
      <c r="BV39" s="164" t="str">
        <f t="shared" si="39"/>
        <v/>
      </c>
      <c r="BW39" s="204" t="e">
        <f t="shared" si="40"/>
        <v>#VALUE!</v>
      </c>
      <c r="BX39" s="164" t="str">
        <f t="shared" si="41"/>
        <v/>
      </c>
      <c r="BY39" s="204" t="e">
        <f t="shared" si="42"/>
        <v>#VALUE!</v>
      </c>
      <c r="BZ39" s="205" t="str">
        <f t="shared" si="43"/>
        <v/>
      </c>
      <c r="CA39" s="206" t="e">
        <f t="shared" si="44"/>
        <v>#VALUE!</v>
      </c>
      <c r="CB39" s="165" t="str">
        <f t="shared" si="45"/>
        <v/>
      </c>
      <c r="CC39" s="207" t="e">
        <f t="shared" si="46"/>
        <v>#VALUE!</v>
      </c>
      <c r="CD39" s="165" t="str">
        <f t="shared" si="47"/>
        <v/>
      </c>
      <c r="CE39" s="207" t="e">
        <f t="shared" si="48"/>
        <v>#VALUE!</v>
      </c>
      <c r="CF39" s="165" t="str">
        <f t="shared" si="49"/>
        <v/>
      </c>
      <c r="CG39" s="207" t="e">
        <f t="shared" si="50"/>
        <v>#VALUE!</v>
      </c>
      <c r="CH39" s="165" t="str">
        <f t="shared" si="51"/>
        <v/>
      </c>
      <c r="CI39" s="207" t="str">
        <f t="shared" si="52"/>
        <v/>
      </c>
      <c r="CJ39" s="208" t="str">
        <f t="shared" si="53"/>
        <v/>
      </c>
      <c r="CK39" s="209" t="e">
        <f t="shared" si="54"/>
        <v>#VALUE!</v>
      </c>
      <c r="CL39" s="166" t="str">
        <f t="shared" si="55"/>
        <v/>
      </c>
      <c r="CM39" s="210"/>
      <c r="CN39" s="166"/>
      <c r="CO39" s="210" t="str">
        <f t="shared" si="56"/>
        <v/>
      </c>
      <c r="CP39" s="166" t="str">
        <f t="shared" si="57"/>
        <v/>
      </c>
      <c r="CQ39" s="210" t="str">
        <f t="shared" si="58"/>
        <v/>
      </c>
      <c r="CR39" s="166" t="str">
        <f t="shared" si="59"/>
        <v/>
      </c>
      <c r="CS39" s="210" t="str">
        <f t="shared" si="60"/>
        <v/>
      </c>
      <c r="CT39" s="211" t="str">
        <f t="shared" si="61"/>
        <v/>
      </c>
      <c r="CU39" s="212" t="e">
        <f t="shared" si="62"/>
        <v>#VALUE!</v>
      </c>
      <c r="CV39" s="167" t="str">
        <f t="shared" si="63"/>
        <v/>
      </c>
      <c r="CW39" s="213" t="e">
        <f t="shared" si="64"/>
        <v>#VALUE!</v>
      </c>
      <c r="CX39" s="167" t="str">
        <f t="shared" si="65"/>
        <v/>
      </c>
      <c r="CY39" s="213"/>
      <c r="CZ39" s="167"/>
      <c r="DA39" s="213" t="str">
        <f t="shared" si="66"/>
        <v/>
      </c>
      <c r="DB39" s="167" t="str">
        <f t="shared" si="67"/>
        <v/>
      </c>
      <c r="DC39" s="213" t="str">
        <f t="shared" si="68"/>
        <v/>
      </c>
      <c r="DD39" s="214" t="str">
        <f t="shared" si="69"/>
        <v/>
      </c>
      <c r="DE39" s="215" t="e">
        <f t="shared" si="70"/>
        <v>#VALUE!</v>
      </c>
      <c r="DF39" s="216" t="str">
        <f t="shared" si="71"/>
        <v/>
      </c>
      <c r="DG39" t="e">
        <f t="shared" si="72"/>
        <v>#VALUE!</v>
      </c>
    </row>
    <row r="40" spans="1:111" x14ac:dyDescent="0.25">
      <c r="A40" s="156">
        <f>Datos!C43</f>
        <v>0</v>
      </c>
      <c r="B40" s="339">
        <f>Datos!D43</f>
        <v>0</v>
      </c>
      <c r="C40" s="344" t="str">
        <f>IF(Mat!C37=0,"",Mat!C37)</f>
        <v/>
      </c>
      <c r="D40" s="335" t="str">
        <f>IF(Mat!D37=0,"",Mat!D37)</f>
        <v/>
      </c>
      <c r="E40" s="335" t="str">
        <f>IF(Mat!E37=0,"",Mat!E37)</f>
        <v/>
      </c>
      <c r="F40" s="335" t="str">
        <f>IF(Mat!F37=0,"",Mat!F37)</f>
        <v/>
      </c>
      <c r="G40" s="335" t="str">
        <f>IF(Mat!G37=0,"",Mat!G37)</f>
        <v/>
      </c>
      <c r="H40" s="335" t="str">
        <f>IF(Mat!H37=0,"",Mat!H37)</f>
        <v/>
      </c>
      <c r="I40" s="335" t="str">
        <f>IF(Mat!I37=0,"",Mat!I37)</f>
        <v/>
      </c>
      <c r="J40" s="335" t="str">
        <f>IF(Mat!J37=0,"",Mat!J37)</f>
        <v/>
      </c>
      <c r="K40" s="335" t="str">
        <f>IF(Mat!K37=0,"",Mat!K37)</f>
        <v/>
      </c>
      <c r="L40" s="335" t="str">
        <f>IF(Mat!L37=0,"",Mat!L37)</f>
        <v/>
      </c>
      <c r="M40" s="335" t="str">
        <f>IF(Mat!M37=0,"",Mat!M37)</f>
        <v/>
      </c>
      <c r="N40" s="335" t="str">
        <f>IF(Mat!N37=0,"",Mat!N37)</f>
        <v/>
      </c>
      <c r="O40" s="335" t="str">
        <f>IF(Mat!O37=0,"",Mat!O37)</f>
        <v/>
      </c>
      <c r="P40" s="335" t="str">
        <f>IF(Mat!P37=0,"",Mat!P37)</f>
        <v/>
      </c>
      <c r="Q40" s="335" t="str">
        <f>IF(Mat!Q37=0,"",Mat!Q37)</f>
        <v/>
      </c>
      <c r="R40" s="335" t="str">
        <f>IF(Mat!R37=0,"",Mat!R37)</f>
        <v/>
      </c>
      <c r="S40" s="335" t="str">
        <f>IF(Mat!S37=0,"",Mat!S37)</f>
        <v/>
      </c>
      <c r="T40" s="335" t="str">
        <f>IF(Mat!T37=0,"",Mat!T37)</f>
        <v/>
      </c>
      <c r="U40" s="335" t="str">
        <f>IF(Mat!U37=0,"",Mat!U37)</f>
        <v/>
      </c>
      <c r="V40" s="335" t="str">
        <f>IF(Mat!V37=0,"",Mat!V37)</f>
        <v/>
      </c>
      <c r="W40" s="335" t="str">
        <f>IF(Mat!W37=0,"",Mat!W37)</f>
        <v/>
      </c>
      <c r="X40" s="335" t="str">
        <f>IF(Mat!X37=0,"",Mat!X37)</f>
        <v/>
      </c>
      <c r="Y40" s="335" t="str">
        <f>IF(Mat!Y37=0,"",Mat!Y37)</f>
        <v/>
      </c>
      <c r="Z40" s="335" t="str">
        <f>IF(Mat!Z37=0,"",Mat!Z37)</f>
        <v/>
      </c>
      <c r="AA40" s="335" t="str">
        <f>IF(Mat!AA37=0,"",Mat!AA37)</f>
        <v/>
      </c>
      <c r="AB40" s="335" t="str">
        <f>IF(Mat!AB37=0,"",Mat!AB37)</f>
        <v/>
      </c>
      <c r="AC40" s="335" t="str">
        <f>IF(Mat!AC37=0,"",Mat!AC37)</f>
        <v/>
      </c>
      <c r="AD40" s="335" t="str">
        <f>IF(Mat!AD37=0,"",Mat!AD37)</f>
        <v/>
      </c>
      <c r="AE40" s="335" t="str">
        <f>IF(Mat!AE37=0,"",Mat!AE37)</f>
        <v/>
      </c>
      <c r="AF40" s="335" t="str">
        <f>IF(Mat!AF37=0,"",Mat!AF37)</f>
        <v/>
      </c>
      <c r="AG40" s="335" t="str">
        <f>IF(Mat!AG37=0,"",Mat!AG37)</f>
        <v/>
      </c>
      <c r="AH40" s="335" t="str">
        <f>IF(Mat!AH37=0,"",Mat!AH37)</f>
        <v/>
      </c>
      <c r="AI40" s="335" t="str">
        <f>IF(Mat!AI37=0,"",Mat!AI37)</f>
        <v/>
      </c>
      <c r="AJ40" s="405" t="str">
        <f t="shared" si="1"/>
        <v/>
      </c>
      <c r="AK40" s="406" t="str">
        <f t="shared" si="2"/>
        <v/>
      </c>
      <c r="AL40" s="232" t="str">
        <f t="shared" si="3"/>
        <v/>
      </c>
      <c r="AM40" s="231" t="str">
        <f t="shared" si="4"/>
        <v/>
      </c>
      <c r="AN40" s="231" t="str">
        <f t="shared" si="5"/>
        <v/>
      </c>
      <c r="AO40" s="231" t="str">
        <f t="shared" si="6"/>
        <v/>
      </c>
      <c r="AP40" s="231" t="str">
        <f t="shared" si="7"/>
        <v/>
      </c>
      <c r="AQ40" s="154" t="str">
        <f t="shared" si="8"/>
        <v/>
      </c>
      <c r="AR40" s="154" t="str">
        <f t="shared" si="9"/>
        <v/>
      </c>
      <c r="AS40" s="154" t="str">
        <f t="shared" si="10"/>
        <v/>
      </c>
      <c r="AT40" s="154" t="str">
        <f t="shared" si="11"/>
        <v/>
      </c>
      <c r="AU40" s="231" t="str">
        <f t="shared" si="12"/>
        <v/>
      </c>
      <c r="AV40" s="231" t="str">
        <f t="shared" si="13"/>
        <v/>
      </c>
      <c r="AW40" s="231" t="str">
        <f t="shared" si="14"/>
        <v/>
      </c>
      <c r="AX40" s="406" t="str">
        <f t="shared" si="15"/>
        <v/>
      </c>
      <c r="AY40" s="232" t="str">
        <f t="shared" si="16"/>
        <v/>
      </c>
      <c r="AZ40" s="232" t="str">
        <f t="shared" si="17"/>
        <v/>
      </c>
      <c r="BA40" s="232" t="str">
        <f t="shared" si="18"/>
        <v/>
      </c>
      <c r="BB40" s="154" t="str">
        <f t="shared" si="19"/>
        <v/>
      </c>
      <c r="BC40" s="154" t="str">
        <f t="shared" si="20"/>
        <v/>
      </c>
      <c r="BD40" s="154" t="str">
        <f t="shared" si="21"/>
        <v/>
      </c>
      <c r="BE40" s="154" t="str">
        <f t="shared" si="22"/>
        <v/>
      </c>
      <c r="BF40" s="231" t="str">
        <f t="shared" si="23"/>
        <v/>
      </c>
      <c r="BG40" s="218" t="str">
        <f t="shared" si="24"/>
        <v/>
      </c>
      <c r="BH40" s="218" t="str">
        <f t="shared" si="25"/>
        <v/>
      </c>
      <c r="BI40" s="232" t="str">
        <f t="shared" si="26"/>
        <v/>
      </c>
      <c r="BJ40" s="232" t="str">
        <f t="shared" si="27"/>
        <v/>
      </c>
      <c r="BK40" s="406" t="str">
        <f t="shared" si="28"/>
        <v/>
      </c>
      <c r="BL40" s="406" t="str">
        <f t="shared" si="29"/>
        <v/>
      </c>
      <c r="BM40" s="154" t="str">
        <f t="shared" si="30"/>
        <v/>
      </c>
      <c r="BN40" s="154" t="str">
        <f t="shared" si="31"/>
        <v/>
      </c>
      <c r="BO40" s="154" t="str">
        <f t="shared" si="32"/>
        <v/>
      </c>
      <c r="BP40" s="154" t="str">
        <f t="shared" si="33"/>
        <v/>
      </c>
      <c r="BQ40" s="325" t="e">
        <f t="shared" si="34"/>
        <v>#VALUE!</v>
      </c>
      <c r="BR40" s="164" t="str">
        <f t="shared" si="35"/>
        <v/>
      </c>
      <c r="BS40" s="204" t="e">
        <f t="shared" si="36"/>
        <v>#VALUE!</v>
      </c>
      <c r="BT40" s="164" t="str">
        <f t="shared" si="37"/>
        <v/>
      </c>
      <c r="BU40" s="204" t="e">
        <f t="shared" si="38"/>
        <v>#VALUE!</v>
      </c>
      <c r="BV40" s="164" t="str">
        <f t="shared" si="39"/>
        <v/>
      </c>
      <c r="BW40" s="204" t="e">
        <f t="shared" si="40"/>
        <v>#VALUE!</v>
      </c>
      <c r="BX40" s="164" t="str">
        <f t="shared" si="41"/>
        <v/>
      </c>
      <c r="BY40" s="204" t="e">
        <f t="shared" si="42"/>
        <v>#VALUE!</v>
      </c>
      <c r="BZ40" s="205" t="str">
        <f t="shared" si="43"/>
        <v/>
      </c>
      <c r="CA40" s="206" t="e">
        <f t="shared" si="44"/>
        <v>#VALUE!</v>
      </c>
      <c r="CB40" s="165" t="str">
        <f t="shared" si="45"/>
        <v/>
      </c>
      <c r="CC40" s="207" t="e">
        <f t="shared" si="46"/>
        <v>#VALUE!</v>
      </c>
      <c r="CD40" s="165" t="str">
        <f t="shared" si="47"/>
        <v/>
      </c>
      <c r="CE40" s="207" t="e">
        <f t="shared" si="48"/>
        <v>#VALUE!</v>
      </c>
      <c r="CF40" s="165" t="str">
        <f t="shared" si="49"/>
        <v/>
      </c>
      <c r="CG40" s="207" t="e">
        <f t="shared" si="50"/>
        <v>#VALUE!</v>
      </c>
      <c r="CH40" s="165" t="str">
        <f t="shared" si="51"/>
        <v/>
      </c>
      <c r="CI40" s="207" t="str">
        <f t="shared" si="52"/>
        <v/>
      </c>
      <c r="CJ40" s="208" t="str">
        <f t="shared" si="53"/>
        <v/>
      </c>
      <c r="CK40" s="209" t="e">
        <f t="shared" si="54"/>
        <v>#VALUE!</v>
      </c>
      <c r="CL40" s="166" t="str">
        <f t="shared" si="55"/>
        <v/>
      </c>
      <c r="CM40" s="210"/>
      <c r="CN40" s="166"/>
      <c r="CO40" s="210" t="str">
        <f t="shared" si="56"/>
        <v/>
      </c>
      <c r="CP40" s="166" t="str">
        <f t="shared" si="57"/>
        <v/>
      </c>
      <c r="CQ40" s="210" t="str">
        <f t="shared" si="58"/>
        <v/>
      </c>
      <c r="CR40" s="166" t="str">
        <f t="shared" si="59"/>
        <v/>
      </c>
      <c r="CS40" s="210" t="str">
        <f t="shared" si="60"/>
        <v/>
      </c>
      <c r="CT40" s="211" t="str">
        <f t="shared" si="61"/>
        <v/>
      </c>
      <c r="CU40" s="212" t="e">
        <f t="shared" si="62"/>
        <v>#VALUE!</v>
      </c>
      <c r="CV40" s="167" t="str">
        <f t="shared" si="63"/>
        <v/>
      </c>
      <c r="CW40" s="213" t="e">
        <f t="shared" si="64"/>
        <v>#VALUE!</v>
      </c>
      <c r="CX40" s="167" t="str">
        <f t="shared" si="65"/>
        <v/>
      </c>
      <c r="CY40" s="213"/>
      <c r="CZ40" s="167"/>
      <c r="DA40" s="213" t="str">
        <f t="shared" si="66"/>
        <v/>
      </c>
      <c r="DB40" s="167" t="str">
        <f t="shared" si="67"/>
        <v/>
      </c>
      <c r="DC40" s="213" t="str">
        <f t="shared" si="68"/>
        <v/>
      </c>
      <c r="DD40" s="214" t="str">
        <f t="shared" si="69"/>
        <v/>
      </c>
      <c r="DE40" s="215" t="e">
        <f t="shared" si="70"/>
        <v>#VALUE!</v>
      </c>
      <c r="DF40" s="216" t="str">
        <f t="shared" si="71"/>
        <v/>
      </c>
      <c r="DG40" t="e">
        <f t="shared" si="72"/>
        <v>#VALUE!</v>
      </c>
    </row>
    <row r="41" spans="1:111" x14ac:dyDescent="0.25">
      <c r="A41" s="156">
        <f>Datos!C44</f>
        <v>0</v>
      </c>
      <c r="B41" s="339">
        <f>Datos!D44</f>
        <v>0</v>
      </c>
      <c r="C41" s="344" t="str">
        <f>IF(Mat!C38=0,"",Mat!C38)</f>
        <v/>
      </c>
      <c r="D41" s="335" t="str">
        <f>IF(Mat!D38=0,"",Mat!D38)</f>
        <v/>
      </c>
      <c r="E41" s="335" t="str">
        <f>IF(Mat!E38=0,"",Mat!E38)</f>
        <v/>
      </c>
      <c r="F41" s="335" t="str">
        <f>IF(Mat!F38=0,"",Mat!F38)</f>
        <v/>
      </c>
      <c r="G41" s="335" t="str">
        <f>IF(Mat!G38=0,"",Mat!G38)</f>
        <v/>
      </c>
      <c r="H41" s="335" t="str">
        <f>IF(Mat!H38=0,"",Mat!H38)</f>
        <v/>
      </c>
      <c r="I41" s="335" t="str">
        <f>IF(Mat!I38=0,"",Mat!I38)</f>
        <v/>
      </c>
      <c r="J41" s="335" t="str">
        <f>IF(Mat!J38=0,"",Mat!J38)</f>
        <v/>
      </c>
      <c r="K41" s="335" t="str">
        <f>IF(Mat!K38=0,"",Mat!K38)</f>
        <v/>
      </c>
      <c r="L41" s="335" t="str">
        <f>IF(Mat!L38=0,"",Mat!L38)</f>
        <v/>
      </c>
      <c r="M41" s="335" t="str">
        <f>IF(Mat!M38=0,"",Mat!M38)</f>
        <v/>
      </c>
      <c r="N41" s="335" t="str">
        <f>IF(Mat!N38=0,"",Mat!N38)</f>
        <v/>
      </c>
      <c r="O41" s="335" t="str">
        <f>IF(Mat!O38=0,"",Mat!O38)</f>
        <v/>
      </c>
      <c r="P41" s="335" t="str">
        <f>IF(Mat!P38=0,"",Mat!P38)</f>
        <v/>
      </c>
      <c r="Q41" s="335" t="str">
        <f>IF(Mat!Q38=0,"",Mat!Q38)</f>
        <v/>
      </c>
      <c r="R41" s="335" t="str">
        <f>IF(Mat!R38=0,"",Mat!R38)</f>
        <v/>
      </c>
      <c r="S41" s="335" t="str">
        <f>IF(Mat!S38=0,"",Mat!S38)</f>
        <v/>
      </c>
      <c r="T41" s="335" t="str">
        <f>IF(Mat!T38=0,"",Mat!T38)</f>
        <v/>
      </c>
      <c r="U41" s="335" t="str">
        <f>IF(Mat!U38=0,"",Mat!U38)</f>
        <v/>
      </c>
      <c r="V41" s="335" t="str">
        <f>IF(Mat!V38=0,"",Mat!V38)</f>
        <v/>
      </c>
      <c r="W41" s="335" t="str">
        <f>IF(Mat!W38=0,"",Mat!W38)</f>
        <v/>
      </c>
      <c r="X41" s="335" t="str">
        <f>IF(Mat!X38=0,"",Mat!X38)</f>
        <v/>
      </c>
      <c r="Y41" s="335" t="str">
        <f>IF(Mat!Y38=0,"",Mat!Y38)</f>
        <v/>
      </c>
      <c r="Z41" s="335" t="str">
        <f>IF(Mat!Z38=0,"",Mat!Z38)</f>
        <v/>
      </c>
      <c r="AA41" s="335" t="str">
        <f>IF(Mat!AA38=0,"",Mat!AA38)</f>
        <v/>
      </c>
      <c r="AB41" s="335" t="str">
        <f>IF(Mat!AB38=0,"",Mat!AB38)</f>
        <v/>
      </c>
      <c r="AC41" s="335" t="str">
        <f>IF(Mat!AC38=0,"",Mat!AC38)</f>
        <v/>
      </c>
      <c r="AD41" s="335" t="str">
        <f>IF(Mat!AD38=0,"",Mat!AD38)</f>
        <v/>
      </c>
      <c r="AE41" s="335" t="str">
        <f>IF(Mat!AE38=0,"",Mat!AE38)</f>
        <v/>
      </c>
      <c r="AF41" s="335" t="str">
        <f>IF(Mat!AF38=0,"",Mat!AF38)</f>
        <v/>
      </c>
      <c r="AG41" s="335" t="str">
        <f>IF(Mat!AG38=0,"",Mat!AG38)</f>
        <v/>
      </c>
      <c r="AH41" s="335" t="str">
        <f>IF(Mat!AH38=0,"",Mat!AH38)</f>
        <v/>
      </c>
      <c r="AI41" s="335" t="str">
        <f>IF(Mat!AI38=0,"",Mat!AI38)</f>
        <v/>
      </c>
      <c r="AJ41" s="405" t="str">
        <f t="shared" si="1"/>
        <v/>
      </c>
      <c r="AK41" s="406" t="str">
        <f t="shared" si="2"/>
        <v/>
      </c>
      <c r="AL41" s="232" t="str">
        <f t="shared" si="3"/>
        <v/>
      </c>
      <c r="AM41" s="231" t="str">
        <f t="shared" si="4"/>
        <v/>
      </c>
      <c r="AN41" s="231" t="str">
        <f t="shared" si="5"/>
        <v/>
      </c>
      <c r="AO41" s="231" t="str">
        <f t="shared" si="6"/>
        <v/>
      </c>
      <c r="AP41" s="231" t="str">
        <f t="shared" si="7"/>
        <v/>
      </c>
      <c r="AQ41" s="154" t="str">
        <f t="shared" si="8"/>
        <v/>
      </c>
      <c r="AR41" s="154" t="str">
        <f t="shared" si="9"/>
        <v/>
      </c>
      <c r="AS41" s="154" t="str">
        <f t="shared" si="10"/>
        <v/>
      </c>
      <c r="AT41" s="154" t="str">
        <f t="shared" si="11"/>
        <v/>
      </c>
      <c r="AU41" s="231" t="str">
        <f t="shared" si="12"/>
        <v/>
      </c>
      <c r="AV41" s="231" t="str">
        <f t="shared" si="13"/>
        <v/>
      </c>
      <c r="AW41" s="231" t="str">
        <f t="shared" si="14"/>
        <v/>
      </c>
      <c r="AX41" s="406" t="str">
        <f t="shared" si="15"/>
        <v/>
      </c>
      <c r="AY41" s="232" t="str">
        <f t="shared" si="16"/>
        <v/>
      </c>
      <c r="AZ41" s="232" t="str">
        <f t="shared" si="17"/>
        <v/>
      </c>
      <c r="BA41" s="232" t="str">
        <f t="shared" si="18"/>
        <v/>
      </c>
      <c r="BB41" s="154" t="str">
        <f t="shared" si="19"/>
        <v/>
      </c>
      <c r="BC41" s="154" t="str">
        <f t="shared" si="20"/>
        <v/>
      </c>
      <c r="BD41" s="154" t="str">
        <f t="shared" si="21"/>
        <v/>
      </c>
      <c r="BE41" s="154" t="str">
        <f t="shared" si="22"/>
        <v/>
      </c>
      <c r="BF41" s="231" t="str">
        <f t="shared" si="23"/>
        <v/>
      </c>
      <c r="BG41" s="218" t="str">
        <f t="shared" si="24"/>
        <v/>
      </c>
      <c r="BH41" s="218" t="str">
        <f t="shared" si="25"/>
        <v/>
      </c>
      <c r="BI41" s="232" t="str">
        <f t="shared" si="26"/>
        <v/>
      </c>
      <c r="BJ41" s="232" t="str">
        <f t="shared" si="27"/>
        <v/>
      </c>
      <c r="BK41" s="406" t="str">
        <f t="shared" si="28"/>
        <v/>
      </c>
      <c r="BL41" s="406" t="str">
        <f t="shared" si="29"/>
        <v/>
      </c>
      <c r="BM41" s="154" t="str">
        <f t="shared" si="30"/>
        <v/>
      </c>
      <c r="BN41" s="154" t="str">
        <f t="shared" si="31"/>
        <v/>
      </c>
      <c r="BO41" s="154" t="str">
        <f t="shared" si="32"/>
        <v/>
      </c>
      <c r="BP41" s="154" t="str">
        <f t="shared" si="33"/>
        <v/>
      </c>
      <c r="BQ41" s="325" t="e">
        <f t="shared" si="34"/>
        <v>#VALUE!</v>
      </c>
      <c r="BR41" s="164" t="str">
        <f t="shared" si="35"/>
        <v/>
      </c>
      <c r="BS41" s="204" t="e">
        <f t="shared" si="36"/>
        <v>#VALUE!</v>
      </c>
      <c r="BT41" s="164" t="str">
        <f t="shared" si="37"/>
        <v/>
      </c>
      <c r="BU41" s="204" t="e">
        <f t="shared" si="38"/>
        <v>#VALUE!</v>
      </c>
      <c r="BV41" s="164" t="str">
        <f t="shared" si="39"/>
        <v/>
      </c>
      <c r="BW41" s="204" t="e">
        <f t="shared" si="40"/>
        <v>#VALUE!</v>
      </c>
      <c r="BX41" s="164" t="str">
        <f t="shared" si="41"/>
        <v/>
      </c>
      <c r="BY41" s="204" t="e">
        <f t="shared" si="42"/>
        <v>#VALUE!</v>
      </c>
      <c r="BZ41" s="205" t="str">
        <f t="shared" si="43"/>
        <v/>
      </c>
      <c r="CA41" s="206" t="e">
        <f t="shared" si="44"/>
        <v>#VALUE!</v>
      </c>
      <c r="CB41" s="165" t="str">
        <f t="shared" si="45"/>
        <v/>
      </c>
      <c r="CC41" s="207" t="e">
        <f t="shared" si="46"/>
        <v>#VALUE!</v>
      </c>
      <c r="CD41" s="165" t="str">
        <f t="shared" si="47"/>
        <v/>
      </c>
      <c r="CE41" s="207" t="e">
        <f t="shared" si="48"/>
        <v>#VALUE!</v>
      </c>
      <c r="CF41" s="165" t="str">
        <f t="shared" si="49"/>
        <v/>
      </c>
      <c r="CG41" s="207" t="e">
        <f t="shared" si="50"/>
        <v>#VALUE!</v>
      </c>
      <c r="CH41" s="165" t="str">
        <f t="shared" si="51"/>
        <v/>
      </c>
      <c r="CI41" s="207" t="str">
        <f t="shared" si="52"/>
        <v/>
      </c>
      <c r="CJ41" s="208" t="str">
        <f t="shared" si="53"/>
        <v/>
      </c>
      <c r="CK41" s="209" t="e">
        <f t="shared" si="54"/>
        <v>#VALUE!</v>
      </c>
      <c r="CL41" s="166" t="str">
        <f t="shared" si="55"/>
        <v/>
      </c>
      <c r="CM41" s="210"/>
      <c r="CN41" s="166"/>
      <c r="CO41" s="210" t="str">
        <f t="shared" si="56"/>
        <v/>
      </c>
      <c r="CP41" s="166" t="str">
        <f t="shared" si="57"/>
        <v/>
      </c>
      <c r="CQ41" s="210" t="str">
        <f t="shared" si="58"/>
        <v/>
      </c>
      <c r="CR41" s="166" t="str">
        <f t="shared" si="59"/>
        <v/>
      </c>
      <c r="CS41" s="210" t="str">
        <f t="shared" si="60"/>
        <v/>
      </c>
      <c r="CT41" s="211" t="str">
        <f t="shared" si="61"/>
        <v/>
      </c>
      <c r="CU41" s="212" t="e">
        <f t="shared" si="62"/>
        <v>#VALUE!</v>
      </c>
      <c r="CV41" s="167" t="str">
        <f t="shared" si="63"/>
        <v/>
      </c>
      <c r="CW41" s="213" t="e">
        <f t="shared" si="64"/>
        <v>#VALUE!</v>
      </c>
      <c r="CX41" s="167" t="str">
        <f t="shared" si="65"/>
        <v/>
      </c>
      <c r="CY41" s="213"/>
      <c r="CZ41" s="167"/>
      <c r="DA41" s="213" t="str">
        <f t="shared" si="66"/>
        <v/>
      </c>
      <c r="DB41" s="167" t="str">
        <f t="shared" si="67"/>
        <v/>
      </c>
      <c r="DC41" s="213" t="str">
        <f t="shared" si="68"/>
        <v/>
      </c>
      <c r="DD41" s="214" t="str">
        <f t="shared" si="69"/>
        <v/>
      </c>
      <c r="DE41" s="215" t="e">
        <f t="shared" si="70"/>
        <v>#VALUE!</v>
      </c>
      <c r="DF41" s="216" t="str">
        <f t="shared" si="71"/>
        <v/>
      </c>
      <c r="DG41" t="e">
        <f t="shared" si="72"/>
        <v>#VALUE!</v>
      </c>
    </row>
    <row r="42" spans="1:111" x14ac:dyDescent="0.25">
      <c r="A42" s="156">
        <f>Datos!C45</f>
        <v>0</v>
      </c>
      <c r="B42" s="339">
        <f>Datos!D45</f>
        <v>0</v>
      </c>
      <c r="C42" s="344" t="str">
        <f>IF(Mat!C39=0,"",Mat!C39)</f>
        <v/>
      </c>
      <c r="D42" s="335" t="str">
        <f>IF(Mat!D39=0,"",Mat!D39)</f>
        <v/>
      </c>
      <c r="E42" s="335" t="str">
        <f>IF(Mat!E39=0,"",Mat!E39)</f>
        <v/>
      </c>
      <c r="F42" s="335" t="str">
        <f>IF(Mat!F39=0,"",Mat!F39)</f>
        <v/>
      </c>
      <c r="G42" s="335" t="str">
        <f>IF(Mat!G39=0,"",Mat!G39)</f>
        <v/>
      </c>
      <c r="H42" s="335" t="str">
        <f>IF(Mat!H39=0,"",Mat!H39)</f>
        <v/>
      </c>
      <c r="I42" s="335" t="str">
        <f>IF(Mat!I39=0,"",Mat!I39)</f>
        <v/>
      </c>
      <c r="J42" s="335" t="str">
        <f>IF(Mat!J39=0,"",Mat!J39)</f>
        <v/>
      </c>
      <c r="K42" s="335" t="str">
        <f>IF(Mat!K39=0,"",Mat!K39)</f>
        <v/>
      </c>
      <c r="L42" s="335" t="str">
        <f>IF(Mat!L39=0,"",Mat!L39)</f>
        <v/>
      </c>
      <c r="M42" s="335" t="str">
        <f>IF(Mat!M39=0,"",Mat!M39)</f>
        <v/>
      </c>
      <c r="N42" s="335" t="str">
        <f>IF(Mat!N39=0,"",Mat!N39)</f>
        <v/>
      </c>
      <c r="O42" s="335" t="str">
        <f>IF(Mat!O39=0,"",Mat!O39)</f>
        <v/>
      </c>
      <c r="P42" s="335" t="str">
        <f>IF(Mat!P39=0,"",Mat!P39)</f>
        <v/>
      </c>
      <c r="Q42" s="335" t="str">
        <f>IF(Mat!Q39=0,"",Mat!Q39)</f>
        <v/>
      </c>
      <c r="R42" s="335" t="str">
        <f>IF(Mat!R39=0,"",Mat!R39)</f>
        <v/>
      </c>
      <c r="S42" s="335" t="str">
        <f>IF(Mat!S39=0,"",Mat!S39)</f>
        <v/>
      </c>
      <c r="T42" s="335" t="str">
        <f>IF(Mat!T39=0,"",Mat!T39)</f>
        <v/>
      </c>
      <c r="U42" s="335" t="str">
        <f>IF(Mat!U39=0,"",Mat!U39)</f>
        <v/>
      </c>
      <c r="V42" s="335" t="str">
        <f>IF(Mat!V39=0,"",Mat!V39)</f>
        <v/>
      </c>
      <c r="W42" s="335" t="str">
        <f>IF(Mat!W39=0,"",Mat!W39)</f>
        <v/>
      </c>
      <c r="X42" s="335" t="str">
        <f>IF(Mat!X39=0,"",Mat!X39)</f>
        <v/>
      </c>
      <c r="Y42" s="335" t="str">
        <f>IF(Mat!Y39=0,"",Mat!Y39)</f>
        <v/>
      </c>
      <c r="Z42" s="335" t="str">
        <f>IF(Mat!Z39=0,"",Mat!Z39)</f>
        <v/>
      </c>
      <c r="AA42" s="335" t="str">
        <f>IF(Mat!AA39=0,"",Mat!AA39)</f>
        <v/>
      </c>
      <c r="AB42" s="335" t="str">
        <f>IF(Mat!AB39=0,"",Mat!AB39)</f>
        <v/>
      </c>
      <c r="AC42" s="335" t="str">
        <f>IF(Mat!AC39=0,"",Mat!AC39)</f>
        <v/>
      </c>
      <c r="AD42" s="335" t="str">
        <f>IF(Mat!AD39=0,"",Mat!AD39)</f>
        <v/>
      </c>
      <c r="AE42" s="335" t="str">
        <f>IF(Mat!AE39=0,"",Mat!AE39)</f>
        <v/>
      </c>
      <c r="AF42" s="335" t="str">
        <f>IF(Mat!AF39=0,"",Mat!AF39)</f>
        <v/>
      </c>
      <c r="AG42" s="335" t="str">
        <f>IF(Mat!AG39=0,"",Mat!AG39)</f>
        <v/>
      </c>
      <c r="AH42" s="335" t="str">
        <f>IF(Mat!AH39=0,"",Mat!AH39)</f>
        <v/>
      </c>
      <c r="AI42" s="335" t="str">
        <f>IF(Mat!AI39=0,"",Mat!AI39)</f>
        <v/>
      </c>
      <c r="AJ42" s="405" t="str">
        <f t="shared" si="1"/>
        <v/>
      </c>
      <c r="AK42" s="406" t="str">
        <f t="shared" si="2"/>
        <v/>
      </c>
      <c r="AL42" s="232" t="str">
        <f t="shared" si="3"/>
        <v/>
      </c>
      <c r="AM42" s="231" t="str">
        <f t="shared" si="4"/>
        <v/>
      </c>
      <c r="AN42" s="231" t="str">
        <f t="shared" si="5"/>
        <v/>
      </c>
      <c r="AO42" s="231" t="str">
        <f t="shared" si="6"/>
        <v/>
      </c>
      <c r="AP42" s="231" t="str">
        <f t="shared" si="7"/>
        <v/>
      </c>
      <c r="AQ42" s="154" t="str">
        <f t="shared" si="8"/>
        <v/>
      </c>
      <c r="AR42" s="154" t="str">
        <f t="shared" si="9"/>
        <v/>
      </c>
      <c r="AS42" s="154" t="str">
        <f t="shared" si="10"/>
        <v/>
      </c>
      <c r="AT42" s="154" t="str">
        <f t="shared" si="11"/>
        <v/>
      </c>
      <c r="AU42" s="231" t="str">
        <f t="shared" si="12"/>
        <v/>
      </c>
      <c r="AV42" s="231" t="str">
        <f t="shared" si="13"/>
        <v/>
      </c>
      <c r="AW42" s="231" t="str">
        <f t="shared" si="14"/>
        <v/>
      </c>
      <c r="AX42" s="406" t="str">
        <f t="shared" si="15"/>
        <v/>
      </c>
      <c r="AY42" s="232" t="str">
        <f t="shared" si="16"/>
        <v/>
      </c>
      <c r="AZ42" s="232" t="str">
        <f t="shared" si="17"/>
        <v/>
      </c>
      <c r="BA42" s="232" t="str">
        <f t="shared" si="18"/>
        <v/>
      </c>
      <c r="BB42" s="154" t="str">
        <f t="shared" si="19"/>
        <v/>
      </c>
      <c r="BC42" s="154" t="str">
        <f t="shared" si="20"/>
        <v/>
      </c>
      <c r="BD42" s="154" t="str">
        <f t="shared" si="21"/>
        <v/>
      </c>
      <c r="BE42" s="154" t="str">
        <f t="shared" si="22"/>
        <v/>
      </c>
      <c r="BF42" s="231" t="str">
        <f t="shared" si="23"/>
        <v/>
      </c>
      <c r="BG42" s="218" t="str">
        <f t="shared" si="24"/>
        <v/>
      </c>
      <c r="BH42" s="218" t="str">
        <f t="shared" si="25"/>
        <v/>
      </c>
      <c r="BI42" s="232" t="str">
        <f t="shared" si="26"/>
        <v/>
      </c>
      <c r="BJ42" s="232" t="str">
        <f t="shared" si="27"/>
        <v/>
      </c>
      <c r="BK42" s="406" t="str">
        <f t="shared" si="28"/>
        <v/>
      </c>
      <c r="BL42" s="406" t="str">
        <f t="shared" si="29"/>
        <v/>
      </c>
      <c r="BM42" s="154" t="str">
        <f t="shared" si="30"/>
        <v/>
      </c>
      <c r="BN42" s="154" t="str">
        <f t="shared" si="31"/>
        <v/>
      </c>
      <c r="BO42" s="154" t="str">
        <f t="shared" si="32"/>
        <v/>
      </c>
      <c r="BP42" s="154" t="str">
        <f t="shared" si="33"/>
        <v/>
      </c>
      <c r="BQ42" s="325" t="e">
        <f t="shared" si="34"/>
        <v>#VALUE!</v>
      </c>
      <c r="BR42" s="164" t="str">
        <f t="shared" si="35"/>
        <v/>
      </c>
      <c r="BS42" s="204" t="e">
        <f t="shared" si="36"/>
        <v>#VALUE!</v>
      </c>
      <c r="BT42" s="164" t="str">
        <f t="shared" si="37"/>
        <v/>
      </c>
      <c r="BU42" s="204" t="e">
        <f t="shared" si="38"/>
        <v>#VALUE!</v>
      </c>
      <c r="BV42" s="164" t="str">
        <f t="shared" si="39"/>
        <v/>
      </c>
      <c r="BW42" s="204" t="e">
        <f t="shared" si="40"/>
        <v>#VALUE!</v>
      </c>
      <c r="BX42" s="164" t="str">
        <f t="shared" si="41"/>
        <v/>
      </c>
      <c r="BY42" s="204" t="e">
        <f t="shared" si="42"/>
        <v>#VALUE!</v>
      </c>
      <c r="BZ42" s="205" t="str">
        <f t="shared" si="43"/>
        <v/>
      </c>
      <c r="CA42" s="206" t="e">
        <f t="shared" si="44"/>
        <v>#VALUE!</v>
      </c>
      <c r="CB42" s="165" t="str">
        <f t="shared" si="45"/>
        <v/>
      </c>
      <c r="CC42" s="207" t="e">
        <f t="shared" si="46"/>
        <v>#VALUE!</v>
      </c>
      <c r="CD42" s="165" t="str">
        <f t="shared" si="47"/>
        <v/>
      </c>
      <c r="CE42" s="207" t="e">
        <f t="shared" si="48"/>
        <v>#VALUE!</v>
      </c>
      <c r="CF42" s="165" t="str">
        <f t="shared" si="49"/>
        <v/>
      </c>
      <c r="CG42" s="207" t="e">
        <f t="shared" si="50"/>
        <v>#VALUE!</v>
      </c>
      <c r="CH42" s="165" t="str">
        <f t="shared" si="51"/>
        <v/>
      </c>
      <c r="CI42" s="207" t="str">
        <f t="shared" si="52"/>
        <v/>
      </c>
      <c r="CJ42" s="208" t="str">
        <f t="shared" si="53"/>
        <v/>
      </c>
      <c r="CK42" s="209" t="e">
        <f t="shared" si="54"/>
        <v>#VALUE!</v>
      </c>
      <c r="CL42" s="166" t="str">
        <f t="shared" si="55"/>
        <v/>
      </c>
      <c r="CM42" s="210"/>
      <c r="CN42" s="166"/>
      <c r="CO42" s="210" t="str">
        <f t="shared" si="56"/>
        <v/>
      </c>
      <c r="CP42" s="166" t="str">
        <f t="shared" si="57"/>
        <v/>
      </c>
      <c r="CQ42" s="210" t="str">
        <f t="shared" si="58"/>
        <v/>
      </c>
      <c r="CR42" s="166" t="str">
        <f t="shared" si="59"/>
        <v/>
      </c>
      <c r="CS42" s="210" t="str">
        <f t="shared" si="60"/>
        <v/>
      </c>
      <c r="CT42" s="211" t="str">
        <f t="shared" si="61"/>
        <v/>
      </c>
      <c r="CU42" s="212" t="e">
        <f t="shared" si="62"/>
        <v>#VALUE!</v>
      </c>
      <c r="CV42" s="167" t="str">
        <f t="shared" si="63"/>
        <v/>
      </c>
      <c r="CW42" s="213" t="e">
        <f t="shared" si="64"/>
        <v>#VALUE!</v>
      </c>
      <c r="CX42" s="167" t="str">
        <f t="shared" si="65"/>
        <v/>
      </c>
      <c r="CY42" s="213"/>
      <c r="CZ42" s="167"/>
      <c r="DA42" s="213" t="str">
        <f t="shared" si="66"/>
        <v/>
      </c>
      <c r="DB42" s="167" t="str">
        <f t="shared" si="67"/>
        <v/>
      </c>
      <c r="DC42" s="213" t="str">
        <f t="shared" si="68"/>
        <v/>
      </c>
      <c r="DD42" s="214" t="str">
        <f t="shared" si="69"/>
        <v/>
      </c>
      <c r="DE42" s="215" t="e">
        <f t="shared" si="70"/>
        <v>#VALUE!</v>
      </c>
      <c r="DF42" s="216" t="str">
        <f t="shared" si="71"/>
        <v/>
      </c>
      <c r="DG42" t="e">
        <f t="shared" si="72"/>
        <v>#VALUE!</v>
      </c>
    </row>
    <row r="43" spans="1:111" x14ac:dyDescent="0.25">
      <c r="A43" s="156">
        <f>Datos!C46</f>
        <v>0</v>
      </c>
      <c r="B43" s="339">
        <f>Datos!D46</f>
        <v>0</v>
      </c>
      <c r="C43" s="344" t="str">
        <f>IF(Mat!C40=0,"",Mat!C40)</f>
        <v/>
      </c>
      <c r="D43" s="335" t="str">
        <f>IF(Mat!D40=0,"",Mat!D40)</f>
        <v/>
      </c>
      <c r="E43" s="335" t="str">
        <f>IF(Mat!E40=0,"",Mat!E40)</f>
        <v/>
      </c>
      <c r="F43" s="335" t="str">
        <f>IF(Mat!F40=0,"",Mat!F40)</f>
        <v/>
      </c>
      <c r="G43" s="335" t="str">
        <f>IF(Mat!G40=0,"",Mat!G40)</f>
        <v/>
      </c>
      <c r="H43" s="335" t="str">
        <f>IF(Mat!H40=0,"",Mat!H40)</f>
        <v/>
      </c>
      <c r="I43" s="335" t="str">
        <f>IF(Mat!I40=0,"",Mat!I40)</f>
        <v/>
      </c>
      <c r="J43" s="335" t="str">
        <f>IF(Mat!J40=0,"",Mat!J40)</f>
        <v/>
      </c>
      <c r="K43" s="335" t="str">
        <f>IF(Mat!K40=0,"",Mat!K40)</f>
        <v/>
      </c>
      <c r="L43" s="335" t="str">
        <f>IF(Mat!L40=0,"",Mat!L40)</f>
        <v/>
      </c>
      <c r="M43" s="335" t="str">
        <f>IF(Mat!M40=0,"",Mat!M40)</f>
        <v/>
      </c>
      <c r="N43" s="335" t="str">
        <f>IF(Mat!N40=0,"",Mat!N40)</f>
        <v/>
      </c>
      <c r="O43" s="335" t="str">
        <f>IF(Mat!O40=0,"",Mat!O40)</f>
        <v/>
      </c>
      <c r="P43" s="335" t="str">
        <f>IF(Mat!P40=0,"",Mat!P40)</f>
        <v/>
      </c>
      <c r="Q43" s="335" t="str">
        <f>IF(Mat!Q40=0,"",Mat!Q40)</f>
        <v/>
      </c>
      <c r="R43" s="335" t="str">
        <f>IF(Mat!R40=0,"",Mat!R40)</f>
        <v/>
      </c>
      <c r="S43" s="335" t="str">
        <f>IF(Mat!S40=0,"",Mat!S40)</f>
        <v/>
      </c>
      <c r="T43" s="335" t="str">
        <f>IF(Mat!T40=0,"",Mat!T40)</f>
        <v/>
      </c>
      <c r="U43" s="335" t="str">
        <f>IF(Mat!U40=0,"",Mat!U40)</f>
        <v/>
      </c>
      <c r="V43" s="335" t="str">
        <f>IF(Mat!V40=0,"",Mat!V40)</f>
        <v/>
      </c>
      <c r="W43" s="335" t="str">
        <f>IF(Mat!W40=0,"",Mat!W40)</f>
        <v/>
      </c>
      <c r="X43" s="335" t="str">
        <f>IF(Mat!X40=0,"",Mat!X40)</f>
        <v/>
      </c>
      <c r="Y43" s="335" t="str">
        <f>IF(Mat!Y40=0,"",Mat!Y40)</f>
        <v/>
      </c>
      <c r="Z43" s="335" t="str">
        <f>IF(Mat!Z40=0,"",Mat!Z40)</f>
        <v/>
      </c>
      <c r="AA43" s="335" t="str">
        <f>IF(Mat!AA40=0,"",Mat!AA40)</f>
        <v/>
      </c>
      <c r="AB43" s="335" t="str">
        <f>IF(Mat!AB40=0,"",Mat!AB40)</f>
        <v/>
      </c>
      <c r="AC43" s="335" t="str">
        <f>IF(Mat!AC40=0,"",Mat!AC40)</f>
        <v/>
      </c>
      <c r="AD43" s="335" t="str">
        <f>IF(Mat!AD40=0,"",Mat!AD40)</f>
        <v/>
      </c>
      <c r="AE43" s="335" t="str">
        <f>IF(Mat!AE40=0,"",Mat!AE40)</f>
        <v/>
      </c>
      <c r="AF43" s="335" t="str">
        <f>IF(Mat!AF40=0,"",Mat!AF40)</f>
        <v/>
      </c>
      <c r="AG43" s="335" t="str">
        <f>IF(Mat!AG40=0,"",Mat!AG40)</f>
        <v/>
      </c>
      <c r="AH43" s="335" t="str">
        <f>IF(Mat!AH40=0,"",Mat!AH40)</f>
        <v/>
      </c>
      <c r="AI43" s="335" t="str">
        <f>IF(Mat!AI40=0,"",Mat!AI40)</f>
        <v/>
      </c>
      <c r="AJ43" s="405" t="str">
        <f t="shared" si="1"/>
        <v/>
      </c>
      <c r="AK43" s="406" t="str">
        <f t="shared" si="2"/>
        <v/>
      </c>
      <c r="AL43" s="232" t="str">
        <f t="shared" si="3"/>
        <v/>
      </c>
      <c r="AM43" s="231" t="str">
        <f t="shared" si="4"/>
        <v/>
      </c>
      <c r="AN43" s="231" t="str">
        <f t="shared" si="5"/>
        <v/>
      </c>
      <c r="AO43" s="231" t="str">
        <f t="shared" si="6"/>
        <v/>
      </c>
      <c r="AP43" s="231" t="str">
        <f t="shared" si="7"/>
        <v/>
      </c>
      <c r="AQ43" s="154" t="str">
        <f t="shared" si="8"/>
        <v/>
      </c>
      <c r="AR43" s="154" t="str">
        <f t="shared" si="9"/>
        <v/>
      </c>
      <c r="AS43" s="154" t="str">
        <f t="shared" si="10"/>
        <v/>
      </c>
      <c r="AT43" s="154" t="str">
        <f t="shared" si="11"/>
        <v/>
      </c>
      <c r="AU43" s="231" t="str">
        <f t="shared" si="12"/>
        <v/>
      </c>
      <c r="AV43" s="231" t="str">
        <f t="shared" si="13"/>
        <v/>
      </c>
      <c r="AW43" s="231" t="str">
        <f t="shared" si="14"/>
        <v/>
      </c>
      <c r="AX43" s="406" t="str">
        <f t="shared" si="15"/>
        <v/>
      </c>
      <c r="AY43" s="232" t="str">
        <f t="shared" si="16"/>
        <v/>
      </c>
      <c r="AZ43" s="232" t="str">
        <f t="shared" si="17"/>
        <v/>
      </c>
      <c r="BA43" s="232" t="str">
        <f t="shared" si="18"/>
        <v/>
      </c>
      <c r="BB43" s="154" t="str">
        <f t="shared" si="19"/>
        <v/>
      </c>
      <c r="BC43" s="154" t="str">
        <f t="shared" si="20"/>
        <v/>
      </c>
      <c r="BD43" s="154" t="str">
        <f t="shared" si="21"/>
        <v/>
      </c>
      <c r="BE43" s="154" t="str">
        <f t="shared" si="22"/>
        <v/>
      </c>
      <c r="BF43" s="231" t="str">
        <f t="shared" si="23"/>
        <v/>
      </c>
      <c r="BG43" s="218" t="str">
        <f t="shared" si="24"/>
        <v/>
      </c>
      <c r="BH43" s="218" t="str">
        <f t="shared" si="25"/>
        <v/>
      </c>
      <c r="BI43" s="232" t="str">
        <f t="shared" si="26"/>
        <v/>
      </c>
      <c r="BJ43" s="232" t="str">
        <f t="shared" si="27"/>
        <v/>
      </c>
      <c r="BK43" s="406" t="str">
        <f t="shared" si="28"/>
        <v/>
      </c>
      <c r="BL43" s="406" t="str">
        <f t="shared" si="29"/>
        <v/>
      </c>
      <c r="BM43" s="154" t="str">
        <f t="shared" si="30"/>
        <v/>
      </c>
      <c r="BN43" s="154" t="str">
        <f t="shared" si="31"/>
        <v/>
      </c>
      <c r="BO43" s="154" t="str">
        <f t="shared" si="32"/>
        <v/>
      </c>
      <c r="BP43" s="154" t="str">
        <f t="shared" si="33"/>
        <v/>
      </c>
      <c r="BQ43" s="325" t="e">
        <f t="shared" si="34"/>
        <v>#VALUE!</v>
      </c>
      <c r="BR43" s="164" t="str">
        <f t="shared" si="35"/>
        <v/>
      </c>
      <c r="BS43" s="204" t="e">
        <f t="shared" si="36"/>
        <v>#VALUE!</v>
      </c>
      <c r="BT43" s="164" t="str">
        <f t="shared" si="37"/>
        <v/>
      </c>
      <c r="BU43" s="204" t="e">
        <f t="shared" si="38"/>
        <v>#VALUE!</v>
      </c>
      <c r="BV43" s="164" t="str">
        <f t="shared" si="39"/>
        <v/>
      </c>
      <c r="BW43" s="204" t="e">
        <f t="shared" si="40"/>
        <v>#VALUE!</v>
      </c>
      <c r="BX43" s="164" t="str">
        <f t="shared" si="41"/>
        <v/>
      </c>
      <c r="BY43" s="204" t="e">
        <f t="shared" si="42"/>
        <v>#VALUE!</v>
      </c>
      <c r="BZ43" s="205" t="str">
        <f t="shared" si="43"/>
        <v/>
      </c>
      <c r="CA43" s="206" t="e">
        <f t="shared" si="44"/>
        <v>#VALUE!</v>
      </c>
      <c r="CB43" s="165" t="str">
        <f t="shared" si="45"/>
        <v/>
      </c>
      <c r="CC43" s="207" t="e">
        <f t="shared" si="46"/>
        <v>#VALUE!</v>
      </c>
      <c r="CD43" s="165" t="str">
        <f t="shared" si="47"/>
        <v/>
      </c>
      <c r="CE43" s="207" t="e">
        <f t="shared" si="48"/>
        <v>#VALUE!</v>
      </c>
      <c r="CF43" s="165" t="str">
        <f t="shared" si="49"/>
        <v/>
      </c>
      <c r="CG43" s="207" t="e">
        <f t="shared" si="50"/>
        <v>#VALUE!</v>
      </c>
      <c r="CH43" s="165" t="str">
        <f t="shared" si="51"/>
        <v/>
      </c>
      <c r="CI43" s="207" t="str">
        <f t="shared" si="52"/>
        <v/>
      </c>
      <c r="CJ43" s="208" t="str">
        <f t="shared" si="53"/>
        <v/>
      </c>
      <c r="CK43" s="209" t="e">
        <f t="shared" si="54"/>
        <v>#VALUE!</v>
      </c>
      <c r="CL43" s="166" t="str">
        <f t="shared" si="55"/>
        <v/>
      </c>
      <c r="CM43" s="210"/>
      <c r="CN43" s="166"/>
      <c r="CO43" s="210" t="str">
        <f t="shared" si="56"/>
        <v/>
      </c>
      <c r="CP43" s="166" t="str">
        <f t="shared" si="57"/>
        <v/>
      </c>
      <c r="CQ43" s="210" t="str">
        <f t="shared" si="58"/>
        <v/>
      </c>
      <c r="CR43" s="166" t="str">
        <f t="shared" si="59"/>
        <v/>
      </c>
      <c r="CS43" s="210" t="str">
        <f t="shared" si="60"/>
        <v/>
      </c>
      <c r="CT43" s="211" t="str">
        <f t="shared" si="61"/>
        <v/>
      </c>
      <c r="CU43" s="212" t="e">
        <f t="shared" si="62"/>
        <v>#VALUE!</v>
      </c>
      <c r="CV43" s="167" t="str">
        <f t="shared" si="63"/>
        <v/>
      </c>
      <c r="CW43" s="213" t="e">
        <f t="shared" si="64"/>
        <v>#VALUE!</v>
      </c>
      <c r="CX43" s="167" t="str">
        <f t="shared" si="65"/>
        <v/>
      </c>
      <c r="CY43" s="213"/>
      <c r="CZ43" s="167"/>
      <c r="DA43" s="213" t="str">
        <f t="shared" si="66"/>
        <v/>
      </c>
      <c r="DB43" s="167" t="str">
        <f t="shared" si="67"/>
        <v/>
      </c>
      <c r="DC43" s="213" t="str">
        <f t="shared" si="68"/>
        <v/>
      </c>
      <c r="DD43" s="214" t="str">
        <f t="shared" si="69"/>
        <v/>
      </c>
      <c r="DE43" s="215" t="e">
        <f t="shared" si="70"/>
        <v>#VALUE!</v>
      </c>
      <c r="DF43" s="216" t="str">
        <f t="shared" si="71"/>
        <v/>
      </c>
      <c r="DG43" t="e">
        <f t="shared" si="72"/>
        <v>#VALUE!</v>
      </c>
    </row>
    <row r="44" spans="1:111" x14ac:dyDescent="0.25">
      <c r="A44" s="156">
        <f>Datos!C47</f>
        <v>0</v>
      </c>
      <c r="B44" s="339">
        <f>Datos!D47</f>
        <v>0</v>
      </c>
      <c r="C44" s="344" t="str">
        <f>IF(Mat!C41=0,"",Mat!C41)</f>
        <v/>
      </c>
      <c r="D44" s="335" t="str">
        <f>IF(Mat!D41=0,"",Mat!D41)</f>
        <v/>
      </c>
      <c r="E44" s="335" t="str">
        <f>IF(Mat!E41=0,"",Mat!E41)</f>
        <v/>
      </c>
      <c r="F44" s="335" t="str">
        <f>IF(Mat!F41=0,"",Mat!F41)</f>
        <v/>
      </c>
      <c r="G44" s="335" t="str">
        <f>IF(Mat!G41=0,"",Mat!G41)</f>
        <v/>
      </c>
      <c r="H44" s="335" t="str">
        <f>IF(Mat!H41=0,"",Mat!H41)</f>
        <v/>
      </c>
      <c r="I44" s="335" t="str">
        <f>IF(Mat!I41=0,"",Mat!I41)</f>
        <v/>
      </c>
      <c r="J44" s="335" t="str">
        <f>IF(Mat!J41=0,"",Mat!J41)</f>
        <v/>
      </c>
      <c r="K44" s="335" t="str">
        <f>IF(Mat!K41=0,"",Mat!K41)</f>
        <v/>
      </c>
      <c r="L44" s="335" t="str">
        <f>IF(Mat!L41=0,"",Mat!L41)</f>
        <v/>
      </c>
      <c r="M44" s="335" t="str">
        <f>IF(Mat!M41=0,"",Mat!M41)</f>
        <v/>
      </c>
      <c r="N44" s="335" t="str">
        <f>IF(Mat!N41=0,"",Mat!N41)</f>
        <v/>
      </c>
      <c r="O44" s="335" t="str">
        <f>IF(Mat!O41=0,"",Mat!O41)</f>
        <v/>
      </c>
      <c r="P44" s="335" t="str">
        <f>IF(Mat!P41=0,"",Mat!P41)</f>
        <v/>
      </c>
      <c r="Q44" s="335" t="str">
        <f>IF(Mat!Q41=0,"",Mat!Q41)</f>
        <v/>
      </c>
      <c r="R44" s="335" t="str">
        <f>IF(Mat!R41=0,"",Mat!R41)</f>
        <v/>
      </c>
      <c r="S44" s="335" t="str">
        <f>IF(Mat!S41=0,"",Mat!S41)</f>
        <v/>
      </c>
      <c r="T44" s="335" t="str">
        <f>IF(Mat!T41=0,"",Mat!T41)</f>
        <v/>
      </c>
      <c r="U44" s="335" t="str">
        <f>IF(Mat!U41=0,"",Mat!U41)</f>
        <v/>
      </c>
      <c r="V44" s="335" t="str">
        <f>IF(Mat!V41=0,"",Mat!V41)</f>
        <v/>
      </c>
      <c r="W44" s="335" t="str">
        <f>IF(Mat!W41=0,"",Mat!W41)</f>
        <v/>
      </c>
      <c r="X44" s="335" t="str">
        <f>IF(Mat!X41=0,"",Mat!X41)</f>
        <v/>
      </c>
      <c r="Y44" s="335" t="str">
        <f>IF(Mat!Y41=0,"",Mat!Y41)</f>
        <v/>
      </c>
      <c r="Z44" s="335" t="str">
        <f>IF(Mat!Z41=0,"",Mat!Z41)</f>
        <v/>
      </c>
      <c r="AA44" s="335" t="str">
        <f>IF(Mat!AA41=0,"",Mat!AA41)</f>
        <v/>
      </c>
      <c r="AB44" s="335" t="str">
        <f>IF(Mat!AB41=0,"",Mat!AB41)</f>
        <v/>
      </c>
      <c r="AC44" s="335" t="str">
        <f>IF(Mat!AC41=0,"",Mat!AC41)</f>
        <v/>
      </c>
      <c r="AD44" s="335" t="str">
        <f>IF(Mat!AD41=0,"",Mat!AD41)</f>
        <v/>
      </c>
      <c r="AE44" s="335" t="str">
        <f>IF(Mat!AE41=0,"",Mat!AE41)</f>
        <v/>
      </c>
      <c r="AF44" s="335" t="str">
        <f>IF(Mat!AF41=0,"",Mat!AF41)</f>
        <v/>
      </c>
      <c r="AG44" s="335" t="str">
        <f>IF(Mat!AG41=0,"",Mat!AG41)</f>
        <v/>
      </c>
      <c r="AH44" s="335" t="str">
        <f>IF(Mat!AH41=0,"",Mat!AH41)</f>
        <v/>
      </c>
      <c r="AI44" s="335" t="str">
        <f>IF(Mat!AI41=0,"",Mat!AI41)</f>
        <v/>
      </c>
      <c r="AJ44" s="405" t="str">
        <f t="shared" si="1"/>
        <v/>
      </c>
      <c r="AK44" s="406" t="str">
        <f t="shared" si="2"/>
        <v/>
      </c>
      <c r="AL44" s="232" t="str">
        <f t="shared" si="3"/>
        <v/>
      </c>
      <c r="AM44" s="231" t="str">
        <f t="shared" si="4"/>
        <v/>
      </c>
      <c r="AN44" s="231" t="str">
        <f t="shared" si="5"/>
        <v/>
      </c>
      <c r="AO44" s="231" t="str">
        <f t="shared" si="6"/>
        <v/>
      </c>
      <c r="AP44" s="231" t="str">
        <f t="shared" si="7"/>
        <v/>
      </c>
      <c r="AQ44" s="154" t="str">
        <f t="shared" si="8"/>
        <v/>
      </c>
      <c r="AR44" s="154" t="str">
        <f t="shared" si="9"/>
        <v/>
      </c>
      <c r="AS44" s="154" t="str">
        <f t="shared" si="10"/>
        <v/>
      </c>
      <c r="AT44" s="154" t="str">
        <f t="shared" si="11"/>
        <v/>
      </c>
      <c r="AU44" s="231" t="str">
        <f t="shared" si="12"/>
        <v/>
      </c>
      <c r="AV44" s="231" t="str">
        <f t="shared" si="13"/>
        <v/>
      </c>
      <c r="AW44" s="231" t="str">
        <f t="shared" si="14"/>
        <v/>
      </c>
      <c r="AX44" s="406" t="str">
        <f t="shared" si="15"/>
        <v/>
      </c>
      <c r="AY44" s="232" t="str">
        <f t="shared" si="16"/>
        <v/>
      </c>
      <c r="AZ44" s="232" t="str">
        <f t="shared" si="17"/>
        <v/>
      </c>
      <c r="BA44" s="232" t="str">
        <f t="shared" si="18"/>
        <v/>
      </c>
      <c r="BB44" s="154" t="str">
        <f t="shared" si="19"/>
        <v/>
      </c>
      <c r="BC44" s="154" t="str">
        <f t="shared" si="20"/>
        <v/>
      </c>
      <c r="BD44" s="154" t="str">
        <f t="shared" si="21"/>
        <v/>
      </c>
      <c r="BE44" s="154" t="str">
        <f t="shared" si="22"/>
        <v/>
      </c>
      <c r="BF44" s="231" t="str">
        <f t="shared" si="23"/>
        <v/>
      </c>
      <c r="BG44" s="218" t="str">
        <f t="shared" si="24"/>
        <v/>
      </c>
      <c r="BH44" s="218" t="str">
        <f t="shared" si="25"/>
        <v/>
      </c>
      <c r="BI44" s="232" t="str">
        <f t="shared" si="26"/>
        <v/>
      </c>
      <c r="BJ44" s="232" t="str">
        <f t="shared" si="27"/>
        <v/>
      </c>
      <c r="BK44" s="406" t="str">
        <f t="shared" si="28"/>
        <v/>
      </c>
      <c r="BL44" s="406" t="str">
        <f t="shared" si="29"/>
        <v/>
      </c>
      <c r="BM44" s="154" t="str">
        <f t="shared" si="30"/>
        <v/>
      </c>
      <c r="BN44" s="154" t="str">
        <f t="shared" si="31"/>
        <v/>
      </c>
      <c r="BO44" s="154" t="str">
        <f t="shared" si="32"/>
        <v/>
      </c>
      <c r="BP44" s="154" t="str">
        <f t="shared" si="33"/>
        <v/>
      </c>
      <c r="BQ44" s="325" t="e">
        <f t="shared" si="34"/>
        <v>#VALUE!</v>
      </c>
      <c r="BR44" s="164" t="str">
        <f t="shared" si="35"/>
        <v/>
      </c>
      <c r="BS44" s="204" t="e">
        <f t="shared" si="36"/>
        <v>#VALUE!</v>
      </c>
      <c r="BT44" s="164" t="str">
        <f t="shared" si="37"/>
        <v/>
      </c>
      <c r="BU44" s="204" t="e">
        <f t="shared" si="38"/>
        <v>#VALUE!</v>
      </c>
      <c r="BV44" s="164" t="str">
        <f t="shared" si="39"/>
        <v/>
      </c>
      <c r="BW44" s="204" t="e">
        <f t="shared" si="40"/>
        <v>#VALUE!</v>
      </c>
      <c r="BX44" s="164" t="str">
        <f t="shared" si="41"/>
        <v/>
      </c>
      <c r="BY44" s="204" t="e">
        <f t="shared" si="42"/>
        <v>#VALUE!</v>
      </c>
      <c r="BZ44" s="205" t="str">
        <f t="shared" si="43"/>
        <v/>
      </c>
      <c r="CA44" s="206" t="e">
        <f t="shared" si="44"/>
        <v>#VALUE!</v>
      </c>
      <c r="CB44" s="165" t="str">
        <f t="shared" si="45"/>
        <v/>
      </c>
      <c r="CC44" s="207" t="e">
        <f t="shared" si="46"/>
        <v>#VALUE!</v>
      </c>
      <c r="CD44" s="165" t="str">
        <f t="shared" si="47"/>
        <v/>
      </c>
      <c r="CE44" s="207" t="e">
        <f t="shared" si="48"/>
        <v>#VALUE!</v>
      </c>
      <c r="CF44" s="165" t="str">
        <f t="shared" si="49"/>
        <v/>
      </c>
      <c r="CG44" s="207" t="e">
        <f t="shared" si="50"/>
        <v>#VALUE!</v>
      </c>
      <c r="CH44" s="165" t="str">
        <f t="shared" si="51"/>
        <v/>
      </c>
      <c r="CI44" s="207" t="str">
        <f t="shared" si="52"/>
        <v/>
      </c>
      <c r="CJ44" s="208" t="str">
        <f t="shared" si="53"/>
        <v/>
      </c>
      <c r="CK44" s="209" t="e">
        <f t="shared" si="54"/>
        <v>#VALUE!</v>
      </c>
      <c r="CL44" s="166" t="str">
        <f t="shared" si="55"/>
        <v/>
      </c>
      <c r="CM44" s="210"/>
      <c r="CN44" s="166"/>
      <c r="CO44" s="210" t="str">
        <f t="shared" si="56"/>
        <v/>
      </c>
      <c r="CP44" s="166" t="str">
        <f t="shared" si="57"/>
        <v/>
      </c>
      <c r="CQ44" s="210" t="str">
        <f t="shared" si="58"/>
        <v/>
      </c>
      <c r="CR44" s="166" t="str">
        <f t="shared" si="59"/>
        <v/>
      </c>
      <c r="CS44" s="210" t="str">
        <f t="shared" si="60"/>
        <v/>
      </c>
      <c r="CT44" s="211" t="str">
        <f t="shared" si="61"/>
        <v/>
      </c>
      <c r="CU44" s="212" t="e">
        <f t="shared" si="62"/>
        <v>#VALUE!</v>
      </c>
      <c r="CV44" s="167" t="str">
        <f t="shared" si="63"/>
        <v/>
      </c>
      <c r="CW44" s="213" t="e">
        <f t="shared" si="64"/>
        <v>#VALUE!</v>
      </c>
      <c r="CX44" s="167" t="str">
        <f t="shared" si="65"/>
        <v/>
      </c>
      <c r="CY44" s="213"/>
      <c r="CZ44" s="167"/>
      <c r="DA44" s="213" t="str">
        <f t="shared" si="66"/>
        <v/>
      </c>
      <c r="DB44" s="167" t="str">
        <f t="shared" si="67"/>
        <v/>
      </c>
      <c r="DC44" s="213" t="str">
        <f t="shared" si="68"/>
        <v/>
      </c>
      <c r="DD44" s="214" t="str">
        <f t="shared" si="69"/>
        <v/>
      </c>
      <c r="DE44" s="215" t="e">
        <f t="shared" si="70"/>
        <v>#VALUE!</v>
      </c>
      <c r="DF44" s="216" t="str">
        <f t="shared" si="71"/>
        <v/>
      </c>
      <c r="DG44" t="e">
        <f t="shared" si="72"/>
        <v>#VALUE!</v>
      </c>
    </row>
    <row r="45" spans="1:111" x14ac:dyDescent="0.25">
      <c r="A45" s="156">
        <f>Datos!C48</f>
        <v>0</v>
      </c>
      <c r="B45" s="339">
        <f>Datos!D48</f>
        <v>0</v>
      </c>
      <c r="C45" s="344" t="str">
        <f>IF(Mat!C42=0,"",Mat!C42)</f>
        <v/>
      </c>
      <c r="D45" s="335" t="str">
        <f>IF(Mat!D42=0,"",Mat!D42)</f>
        <v/>
      </c>
      <c r="E45" s="335" t="str">
        <f>IF(Mat!E42=0,"",Mat!E42)</f>
        <v/>
      </c>
      <c r="F45" s="335" t="str">
        <f>IF(Mat!F42=0,"",Mat!F42)</f>
        <v/>
      </c>
      <c r="G45" s="335" t="str">
        <f>IF(Mat!G42=0,"",Mat!G42)</f>
        <v/>
      </c>
      <c r="H45" s="335" t="str">
        <f>IF(Mat!H42=0,"",Mat!H42)</f>
        <v/>
      </c>
      <c r="I45" s="335" t="str">
        <f>IF(Mat!I42=0,"",Mat!I42)</f>
        <v/>
      </c>
      <c r="J45" s="335" t="str">
        <f>IF(Mat!J42=0,"",Mat!J42)</f>
        <v/>
      </c>
      <c r="K45" s="335" t="str">
        <f>IF(Mat!K42=0,"",Mat!K42)</f>
        <v/>
      </c>
      <c r="L45" s="335" t="str">
        <f>IF(Mat!L42=0,"",Mat!L42)</f>
        <v/>
      </c>
      <c r="M45" s="335" t="str">
        <f>IF(Mat!M42=0,"",Mat!M42)</f>
        <v/>
      </c>
      <c r="N45" s="335" t="str">
        <f>IF(Mat!N42=0,"",Mat!N42)</f>
        <v/>
      </c>
      <c r="O45" s="335" t="str">
        <f>IF(Mat!O42=0,"",Mat!O42)</f>
        <v/>
      </c>
      <c r="P45" s="335" t="str">
        <f>IF(Mat!P42=0,"",Mat!P42)</f>
        <v/>
      </c>
      <c r="Q45" s="335" t="str">
        <f>IF(Mat!Q42=0,"",Mat!Q42)</f>
        <v/>
      </c>
      <c r="R45" s="335" t="str">
        <f>IF(Mat!R42=0,"",Mat!R42)</f>
        <v/>
      </c>
      <c r="S45" s="335" t="str">
        <f>IF(Mat!S42=0,"",Mat!S42)</f>
        <v/>
      </c>
      <c r="T45" s="335" t="str">
        <f>IF(Mat!T42=0,"",Mat!T42)</f>
        <v/>
      </c>
      <c r="U45" s="335" t="str">
        <f>IF(Mat!U42=0,"",Mat!U42)</f>
        <v/>
      </c>
      <c r="V45" s="335" t="str">
        <f>IF(Mat!V42=0,"",Mat!V42)</f>
        <v/>
      </c>
      <c r="W45" s="335" t="str">
        <f>IF(Mat!W42=0,"",Mat!W42)</f>
        <v/>
      </c>
      <c r="X45" s="335" t="str">
        <f>IF(Mat!X42=0,"",Mat!X42)</f>
        <v/>
      </c>
      <c r="Y45" s="335" t="str">
        <f>IF(Mat!Y42=0,"",Mat!Y42)</f>
        <v/>
      </c>
      <c r="Z45" s="335" t="str">
        <f>IF(Mat!Z42=0,"",Mat!Z42)</f>
        <v/>
      </c>
      <c r="AA45" s="335" t="str">
        <f>IF(Mat!AA42=0,"",Mat!AA42)</f>
        <v/>
      </c>
      <c r="AB45" s="335" t="str">
        <f>IF(Mat!AB42=0,"",Mat!AB42)</f>
        <v/>
      </c>
      <c r="AC45" s="335" t="str">
        <f>IF(Mat!AC42=0,"",Mat!AC42)</f>
        <v/>
      </c>
      <c r="AD45" s="335" t="str">
        <f>IF(Mat!AD42=0,"",Mat!AD42)</f>
        <v/>
      </c>
      <c r="AE45" s="335" t="str">
        <f>IF(Mat!AE42=0,"",Mat!AE42)</f>
        <v/>
      </c>
      <c r="AF45" s="335" t="str">
        <f>IF(Mat!AF42=0,"",Mat!AF42)</f>
        <v/>
      </c>
      <c r="AG45" s="335" t="str">
        <f>IF(Mat!AG42=0,"",Mat!AG42)</f>
        <v/>
      </c>
      <c r="AH45" s="335" t="str">
        <f>IF(Mat!AH42=0,"",Mat!AH42)</f>
        <v/>
      </c>
      <c r="AI45" s="335" t="str">
        <f>IF(Mat!AI42=0,"",Mat!AI42)</f>
        <v/>
      </c>
      <c r="AJ45" s="405" t="str">
        <f t="shared" si="1"/>
        <v/>
      </c>
      <c r="AK45" s="406" t="str">
        <f t="shared" si="2"/>
        <v/>
      </c>
      <c r="AL45" s="232" t="str">
        <f t="shared" si="3"/>
        <v/>
      </c>
      <c r="AM45" s="231" t="str">
        <f t="shared" si="4"/>
        <v/>
      </c>
      <c r="AN45" s="231" t="str">
        <f t="shared" si="5"/>
        <v/>
      </c>
      <c r="AO45" s="231" t="str">
        <f t="shared" si="6"/>
        <v/>
      </c>
      <c r="AP45" s="231" t="str">
        <f t="shared" si="7"/>
        <v/>
      </c>
      <c r="AQ45" s="154" t="str">
        <f t="shared" si="8"/>
        <v/>
      </c>
      <c r="AR45" s="154" t="str">
        <f t="shared" si="9"/>
        <v/>
      </c>
      <c r="AS45" s="154" t="str">
        <f t="shared" si="10"/>
        <v/>
      </c>
      <c r="AT45" s="154" t="str">
        <f t="shared" si="11"/>
        <v/>
      </c>
      <c r="AU45" s="231" t="str">
        <f t="shared" si="12"/>
        <v/>
      </c>
      <c r="AV45" s="231" t="str">
        <f t="shared" si="13"/>
        <v/>
      </c>
      <c r="AW45" s="231" t="str">
        <f t="shared" si="14"/>
        <v/>
      </c>
      <c r="AX45" s="406" t="str">
        <f t="shared" si="15"/>
        <v/>
      </c>
      <c r="AY45" s="232" t="str">
        <f t="shared" si="16"/>
        <v/>
      </c>
      <c r="AZ45" s="232" t="str">
        <f t="shared" si="17"/>
        <v/>
      </c>
      <c r="BA45" s="232" t="str">
        <f t="shared" si="18"/>
        <v/>
      </c>
      <c r="BB45" s="154" t="str">
        <f t="shared" si="19"/>
        <v/>
      </c>
      <c r="BC45" s="154" t="str">
        <f t="shared" si="20"/>
        <v/>
      </c>
      <c r="BD45" s="154" t="str">
        <f t="shared" si="21"/>
        <v/>
      </c>
      <c r="BE45" s="154" t="str">
        <f t="shared" si="22"/>
        <v/>
      </c>
      <c r="BF45" s="231" t="str">
        <f t="shared" si="23"/>
        <v/>
      </c>
      <c r="BG45" s="218" t="str">
        <f t="shared" si="24"/>
        <v/>
      </c>
      <c r="BH45" s="218" t="str">
        <f t="shared" si="25"/>
        <v/>
      </c>
      <c r="BI45" s="232" t="str">
        <f t="shared" si="26"/>
        <v/>
      </c>
      <c r="BJ45" s="232" t="str">
        <f t="shared" si="27"/>
        <v/>
      </c>
      <c r="BK45" s="406" t="str">
        <f t="shared" si="28"/>
        <v/>
      </c>
      <c r="BL45" s="406" t="str">
        <f t="shared" si="29"/>
        <v/>
      </c>
      <c r="BM45" s="154" t="str">
        <f t="shared" si="30"/>
        <v/>
      </c>
      <c r="BN45" s="154" t="str">
        <f t="shared" si="31"/>
        <v/>
      </c>
      <c r="BO45" s="154" t="str">
        <f t="shared" si="32"/>
        <v/>
      </c>
      <c r="BP45" s="154" t="str">
        <f t="shared" si="33"/>
        <v/>
      </c>
      <c r="BQ45" s="325" t="e">
        <f t="shared" si="34"/>
        <v>#VALUE!</v>
      </c>
      <c r="BR45" s="164" t="str">
        <f t="shared" si="35"/>
        <v/>
      </c>
      <c r="BS45" s="204" t="e">
        <f t="shared" si="36"/>
        <v>#VALUE!</v>
      </c>
      <c r="BT45" s="164" t="str">
        <f t="shared" si="37"/>
        <v/>
      </c>
      <c r="BU45" s="204" t="e">
        <f t="shared" si="38"/>
        <v>#VALUE!</v>
      </c>
      <c r="BV45" s="164" t="str">
        <f t="shared" si="39"/>
        <v/>
      </c>
      <c r="BW45" s="204" t="e">
        <f t="shared" si="40"/>
        <v>#VALUE!</v>
      </c>
      <c r="BX45" s="164" t="str">
        <f t="shared" si="41"/>
        <v/>
      </c>
      <c r="BY45" s="204" t="e">
        <f t="shared" si="42"/>
        <v>#VALUE!</v>
      </c>
      <c r="BZ45" s="205" t="str">
        <f t="shared" si="43"/>
        <v/>
      </c>
      <c r="CA45" s="206" t="e">
        <f t="shared" si="44"/>
        <v>#VALUE!</v>
      </c>
      <c r="CB45" s="165" t="str">
        <f t="shared" si="45"/>
        <v/>
      </c>
      <c r="CC45" s="207" t="e">
        <f t="shared" si="46"/>
        <v>#VALUE!</v>
      </c>
      <c r="CD45" s="165" t="str">
        <f t="shared" si="47"/>
        <v/>
      </c>
      <c r="CE45" s="207" t="e">
        <f t="shared" si="48"/>
        <v>#VALUE!</v>
      </c>
      <c r="CF45" s="165" t="str">
        <f t="shared" si="49"/>
        <v/>
      </c>
      <c r="CG45" s="207" t="e">
        <f t="shared" si="50"/>
        <v>#VALUE!</v>
      </c>
      <c r="CH45" s="165" t="str">
        <f t="shared" si="51"/>
        <v/>
      </c>
      <c r="CI45" s="207" t="str">
        <f t="shared" si="52"/>
        <v/>
      </c>
      <c r="CJ45" s="208" t="str">
        <f t="shared" si="53"/>
        <v/>
      </c>
      <c r="CK45" s="209" t="e">
        <f t="shared" si="54"/>
        <v>#VALUE!</v>
      </c>
      <c r="CL45" s="166" t="str">
        <f t="shared" si="55"/>
        <v/>
      </c>
      <c r="CM45" s="210"/>
      <c r="CN45" s="166"/>
      <c r="CO45" s="210" t="str">
        <f t="shared" si="56"/>
        <v/>
      </c>
      <c r="CP45" s="166" t="str">
        <f t="shared" si="57"/>
        <v/>
      </c>
      <c r="CQ45" s="210" t="str">
        <f t="shared" si="58"/>
        <v/>
      </c>
      <c r="CR45" s="166" t="str">
        <f t="shared" si="59"/>
        <v/>
      </c>
      <c r="CS45" s="210" t="str">
        <f t="shared" si="60"/>
        <v/>
      </c>
      <c r="CT45" s="211" t="str">
        <f t="shared" si="61"/>
        <v/>
      </c>
      <c r="CU45" s="212" t="e">
        <f t="shared" si="62"/>
        <v>#VALUE!</v>
      </c>
      <c r="CV45" s="167" t="str">
        <f t="shared" si="63"/>
        <v/>
      </c>
      <c r="CW45" s="213" t="e">
        <f t="shared" si="64"/>
        <v>#VALUE!</v>
      </c>
      <c r="CX45" s="167" t="str">
        <f t="shared" si="65"/>
        <v/>
      </c>
      <c r="CY45" s="213"/>
      <c r="CZ45" s="167"/>
      <c r="DA45" s="213" t="str">
        <f t="shared" si="66"/>
        <v/>
      </c>
      <c r="DB45" s="167" t="str">
        <f t="shared" si="67"/>
        <v/>
      </c>
      <c r="DC45" s="213" t="str">
        <f t="shared" si="68"/>
        <v/>
      </c>
      <c r="DD45" s="214" t="str">
        <f t="shared" si="69"/>
        <v/>
      </c>
      <c r="DE45" s="215" t="e">
        <f t="shared" si="70"/>
        <v>#VALUE!</v>
      </c>
      <c r="DF45" s="216" t="str">
        <f t="shared" si="71"/>
        <v/>
      </c>
      <c r="DG45" t="e">
        <f t="shared" si="72"/>
        <v>#VALUE!</v>
      </c>
    </row>
    <row r="46" spans="1:111" x14ac:dyDescent="0.25">
      <c r="A46" s="156">
        <f>Datos!C49</f>
        <v>0</v>
      </c>
      <c r="B46" s="339">
        <f>Datos!D49</f>
        <v>0</v>
      </c>
      <c r="C46" s="344" t="str">
        <f>IF(Mat!C43=0,"",Mat!C43)</f>
        <v/>
      </c>
      <c r="D46" s="335" t="str">
        <f>IF(Mat!D43=0,"",Mat!D43)</f>
        <v/>
      </c>
      <c r="E46" s="335" t="str">
        <f>IF(Mat!E43=0,"",Mat!E43)</f>
        <v/>
      </c>
      <c r="F46" s="335" t="str">
        <f>IF(Mat!F43=0,"",Mat!F43)</f>
        <v/>
      </c>
      <c r="G46" s="335" t="str">
        <f>IF(Mat!G43=0,"",Mat!G43)</f>
        <v/>
      </c>
      <c r="H46" s="335" t="str">
        <f>IF(Mat!H43=0,"",Mat!H43)</f>
        <v/>
      </c>
      <c r="I46" s="335" t="str">
        <f>IF(Mat!I43=0,"",Mat!I43)</f>
        <v/>
      </c>
      <c r="J46" s="335" t="str">
        <f>IF(Mat!J43=0,"",Mat!J43)</f>
        <v/>
      </c>
      <c r="K46" s="335" t="str">
        <f>IF(Mat!K43=0,"",Mat!K43)</f>
        <v/>
      </c>
      <c r="L46" s="335" t="str">
        <f>IF(Mat!L43=0,"",Mat!L43)</f>
        <v/>
      </c>
      <c r="M46" s="335" t="str">
        <f>IF(Mat!M43=0,"",Mat!M43)</f>
        <v/>
      </c>
      <c r="N46" s="335" t="str">
        <f>IF(Mat!N43=0,"",Mat!N43)</f>
        <v/>
      </c>
      <c r="O46" s="335" t="str">
        <f>IF(Mat!O43=0,"",Mat!O43)</f>
        <v/>
      </c>
      <c r="P46" s="335" t="str">
        <f>IF(Mat!P43=0,"",Mat!P43)</f>
        <v/>
      </c>
      <c r="Q46" s="335" t="str">
        <f>IF(Mat!Q43=0,"",Mat!Q43)</f>
        <v/>
      </c>
      <c r="R46" s="335" t="str">
        <f>IF(Mat!R43=0,"",Mat!R43)</f>
        <v/>
      </c>
      <c r="S46" s="335" t="str">
        <f>IF(Mat!S43=0,"",Mat!S43)</f>
        <v/>
      </c>
      <c r="T46" s="335" t="str">
        <f>IF(Mat!T43=0,"",Mat!T43)</f>
        <v/>
      </c>
      <c r="U46" s="335" t="str">
        <f>IF(Mat!U43=0,"",Mat!U43)</f>
        <v/>
      </c>
      <c r="V46" s="335" t="str">
        <f>IF(Mat!V43=0,"",Mat!V43)</f>
        <v/>
      </c>
      <c r="W46" s="335" t="str">
        <f>IF(Mat!W43=0,"",Mat!W43)</f>
        <v/>
      </c>
      <c r="X46" s="335" t="str">
        <f>IF(Mat!X43=0,"",Mat!X43)</f>
        <v/>
      </c>
      <c r="Y46" s="335" t="str">
        <f>IF(Mat!Y43=0,"",Mat!Y43)</f>
        <v/>
      </c>
      <c r="Z46" s="335" t="str">
        <f>IF(Mat!Z43=0,"",Mat!Z43)</f>
        <v/>
      </c>
      <c r="AA46" s="335" t="str">
        <f>IF(Mat!AA43=0,"",Mat!AA43)</f>
        <v/>
      </c>
      <c r="AB46" s="335" t="str">
        <f>IF(Mat!AB43=0,"",Mat!AB43)</f>
        <v/>
      </c>
      <c r="AC46" s="335" t="str">
        <f>IF(Mat!AC43=0,"",Mat!AC43)</f>
        <v/>
      </c>
      <c r="AD46" s="335" t="str">
        <f>IF(Mat!AD43=0,"",Mat!AD43)</f>
        <v/>
      </c>
      <c r="AE46" s="335" t="str">
        <f>IF(Mat!AE43=0,"",Mat!AE43)</f>
        <v/>
      </c>
      <c r="AF46" s="335" t="str">
        <f>IF(Mat!AF43=0,"",Mat!AF43)</f>
        <v/>
      </c>
      <c r="AG46" s="335" t="str">
        <f>IF(Mat!AG43=0,"",Mat!AG43)</f>
        <v/>
      </c>
      <c r="AH46" s="335" t="str">
        <f>IF(Mat!AH43=0,"",Mat!AH43)</f>
        <v/>
      </c>
      <c r="AI46" s="335" t="str">
        <f>IF(Mat!AI43=0,"",Mat!AI43)</f>
        <v/>
      </c>
      <c r="AJ46" s="405" t="str">
        <f t="shared" si="1"/>
        <v/>
      </c>
      <c r="AK46" s="406" t="str">
        <f t="shared" si="2"/>
        <v/>
      </c>
      <c r="AL46" s="232" t="str">
        <f t="shared" si="3"/>
        <v/>
      </c>
      <c r="AM46" s="231" t="str">
        <f t="shared" si="4"/>
        <v/>
      </c>
      <c r="AN46" s="231" t="str">
        <f t="shared" si="5"/>
        <v/>
      </c>
      <c r="AO46" s="231" t="str">
        <f t="shared" si="6"/>
        <v/>
      </c>
      <c r="AP46" s="231" t="str">
        <f t="shared" si="7"/>
        <v/>
      </c>
      <c r="AQ46" s="154" t="str">
        <f t="shared" si="8"/>
        <v/>
      </c>
      <c r="AR46" s="154" t="str">
        <f t="shared" si="9"/>
        <v/>
      </c>
      <c r="AS46" s="154" t="str">
        <f t="shared" si="10"/>
        <v/>
      </c>
      <c r="AT46" s="154" t="str">
        <f t="shared" si="11"/>
        <v/>
      </c>
      <c r="AU46" s="231" t="str">
        <f t="shared" si="12"/>
        <v/>
      </c>
      <c r="AV46" s="231" t="str">
        <f t="shared" si="13"/>
        <v/>
      </c>
      <c r="AW46" s="231" t="str">
        <f t="shared" si="14"/>
        <v/>
      </c>
      <c r="AX46" s="406" t="str">
        <f t="shared" si="15"/>
        <v/>
      </c>
      <c r="AY46" s="232" t="str">
        <f t="shared" si="16"/>
        <v/>
      </c>
      <c r="AZ46" s="232" t="str">
        <f t="shared" si="17"/>
        <v/>
      </c>
      <c r="BA46" s="232" t="str">
        <f t="shared" si="18"/>
        <v/>
      </c>
      <c r="BB46" s="154" t="str">
        <f t="shared" si="19"/>
        <v/>
      </c>
      <c r="BC46" s="154" t="str">
        <f t="shared" si="20"/>
        <v/>
      </c>
      <c r="BD46" s="154" t="str">
        <f t="shared" si="21"/>
        <v/>
      </c>
      <c r="BE46" s="154" t="str">
        <f t="shared" si="22"/>
        <v/>
      </c>
      <c r="BF46" s="231" t="str">
        <f t="shared" si="23"/>
        <v/>
      </c>
      <c r="BG46" s="218" t="str">
        <f t="shared" si="24"/>
        <v/>
      </c>
      <c r="BH46" s="218" t="str">
        <f t="shared" si="25"/>
        <v/>
      </c>
      <c r="BI46" s="232" t="str">
        <f t="shared" si="26"/>
        <v/>
      </c>
      <c r="BJ46" s="232" t="str">
        <f t="shared" si="27"/>
        <v/>
      </c>
      <c r="BK46" s="406" t="str">
        <f t="shared" si="28"/>
        <v/>
      </c>
      <c r="BL46" s="406" t="str">
        <f t="shared" si="29"/>
        <v/>
      </c>
      <c r="BM46" s="154" t="str">
        <f t="shared" si="30"/>
        <v/>
      </c>
      <c r="BN46" s="154" t="str">
        <f t="shared" si="31"/>
        <v/>
      </c>
      <c r="BO46" s="154" t="str">
        <f t="shared" si="32"/>
        <v/>
      </c>
      <c r="BP46" s="154" t="str">
        <f t="shared" si="33"/>
        <v/>
      </c>
      <c r="BQ46" s="325" t="e">
        <f t="shared" si="34"/>
        <v>#VALUE!</v>
      </c>
      <c r="BR46" s="164" t="str">
        <f t="shared" si="35"/>
        <v/>
      </c>
      <c r="BS46" s="204" t="e">
        <f t="shared" si="36"/>
        <v>#VALUE!</v>
      </c>
      <c r="BT46" s="164" t="str">
        <f t="shared" si="37"/>
        <v/>
      </c>
      <c r="BU46" s="204" t="e">
        <f t="shared" si="38"/>
        <v>#VALUE!</v>
      </c>
      <c r="BV46" s="164" t="str">
        <f t="shared" si="39"/>
        <v/>
      </c>
      <c r="BW46" s="204" t="e">
        <f t="shared" si="40"/>
        <v>#VALUE!</v>
      </c>
      <c r="BX46" s="164" t="str">
        <f t="shared" si="41"/>
        <v/>
      </c>
      <c r="BY46" s="204" t="e">
        <f t="shared" si="42"/>
        <v>#VALUE!</v>
      </c>
      <c r="BZ46" s="205" t="str">
        <f t="shared" si="43"/>
        <v/>
      </c>
      <c r="CA46" s="206" t="e">
        <f t="shared" si="44"/>
        <v>#VALUE!</v>
      </c>
      <c r="CB46" s="165" t="str">
        <f t="shared" si="45"/>
        <v/>
      </c>
      <c r="CC46" s="207" t="e">
        <f t="shared" si="46"/>
        <v>#VALUE!</v>
      </c>
      <c r="CD46" s="165" t="str">
        <f t="shared" si="47"/>
        <v/>
      </c>
      <c r="CE46" s="207" t="e">
        <f t="shared" si="48"/>
        <v>#VALUE!</v>
      </c>
      <c r="CF46" s="165" t="str">
        <f t="shared" si="49"/>
        <v/>
      </c>
      <c r="CG46" s="207" t="e">
        <f t="shared" si="50"/>
        <v>#VALUE!</v>
      </c>
      <c r="CH46" s="165" t="str">
        <f t="shared" si="51"/>
        <v/>
      </c>
      <c r="CI46" s="207" t="str">
        <f t="shared" si="52"/>
        <v/>
      </c>
      <c r="CJ46" s="208" t="str">
        <f t="shared" si="53"/>
        <v/>
      </c>
      <c r="CK46" s="209" t="e">
        <f t="shared" si="54"/>
        <v>#VALUE!</v>
      </c>
      <c r="CL46" s="166" t="str">
        <f t="shared" si="55"/>
        <v/>
      </c>
      <c r="CM46" s="210"/>
      <c r="CN46" s="166"/>
      <c r="CO46" s="210" t="str">
        <f t="shared" si="56"/>
        <v/>
      </c>
      <c r="CP46" s="166" t="str">
        <f t="shared" si="57"/>
        <v/>
      </c>
      <c r="CQ46" s="210" t="str">
        <f t="shared" si="58"/>
        <v/>
      </c>
      <c r="CR46" s="166" t="str">
        <f t="shared" si="59"/>
        <v/>
      </c>
      <c r="CS46" s="210" t="str">
        <f t="shared" si="60"/>
        <v/>
      </c>
      <c r="CT46" s="211" t="str">
        <f t="shared" si="61"/>
        <v/>
      </c>
      <c r="CU46" s="212" t="e">
        <f t="shared" si="62"/>
        <v>#VALUE!</v>
      </c>
      <c r="CV46" s="167" t="str">
        <f t="shared" si="63"/>
        <v/>
      </c>
      <c r="CW46" s="213" t="e">
        <f t="shared" si="64"/>
        <v>#VALUE!</v>
      </c>
      <c r="CX46" s="167" t="str">
        <f t="shared" si="65"/>
        <v/>
      </c>
      <c r="CY46" s="213"/>
      <c r="CZ46" s="167"/>
      <c r="DA46" s="213" t="str">
        <f t="shared" si="66"/>
        <v/>
      </c>
      <c r="DB46" s="167" t="str">
        <f t="shared" si="67"/>
        <v/>
      </c>
      <c r="DC46" s="213" t="str">
        <f t="shared" si="68"/>
        <v/>
      </c>
      <c r="DD46" s="214" t="str">
        <f t="shared" si="69"/>
        <v/>
      </c>
      <c r="DE46" s="215" t="e">
        <f t="shared" si="70"/>
        <v>#VALUE!</v>
      </c>
      <c r="DF46" s="216" t="str">
        <f t="shared" si="71"/>
        <v/>
      </c>
      <c r="DG46" t="e">
        <f t="shared" si="72"/>
        <v>#VALUE!</v>
      </c>
    </row>
    <row r="47" spans="1:111" x14ac:dyDescent="0.25">
      <c r="A47" s="156">
        <f>Datos!C50</f>
        <v>0</v>
      </c>
      <c r="B47" s="339">
        <f>Datos!D50</f>
        <v>0</v>
      </c>
      <c r="C47" s="344" t="str">
        <f>IF(Mat!C44=0,"",Mat!C44)</f>
        <v/>
      </c>
      <c r="D47" s="335" t="str">
        <f>IF(Mat!D44=0,"",Mat!D44)</f>
        <v/>
      </c>
      <c r="E47" s="335" t="str">
        <f>IF(Mat!E44=0,"",Mat!E44)</f>
        <v/>
      </c>
      <c r="F47" s="335" t="str">
        <f>IF(Mat!F44=0,"",Mat!F44)</f>
        <v/>
      </c>
      <c r="G47" s="335" t="str">
        <f>IF(Mat!G44=0,"",Mat!G44)</f>
        <v/>
      </c>
      <c r="H47" s="335" t="str">
        <f>IF(Mat!H44=0,"",Mat!H44)</f>
        <v/>
      </c>
      <c r="I47" s="335" t="str">
        <f>IF(Mat!I44=0,"",Mat!I44)</f>
        <v/>
      </c>
      <c r="J47" s="335" t="str">
        <f>IF(Mat!J44=0,"",Mat!J44)</f>
        <v/>
      </c>
      <c r="K47" s="335" t="str">
        <f>IF(Mat!K44=0,"",Mat!K44)</f>
        <v/>
      </c>
      <c r="L47" s="335" t="str">
        <f>IF(Mat!L44=0,"",Mat!L44)</f>
        <v/>
      </c>
      <c r="M47" s="335" t="str">
        <f>IF(Mat!M44=0,"",Mat!M44)</f>
        <v/>
      </c>
      <c r="N47" s="335" t="str">
        <f>IF(Mat!N44=0,"",Mat!N44)</f>
        <v/>
      </c>
      <c r="O47" s="335" t="str">
        <f>IF(Mat!O44=0,"",Mat!O44)</f>
        <v/>
      </c>
      <c r="P47" s="335" t="str">
        <f>IF(Mat!P44=0,"",Mat!P44)</f>
        <v/>
      </c>
      <c r="Q47" s="335" t="str">
        <f>IF(Mat!Q44=0,"",Mat!Q44)</f>
        <v/>
      </c>
      <c r="R47" s="335" t="str">
        <f>IF(Mat!R44=0,"",Mat!R44)</f>
        <v/>
      </c>
      <c r="S47" s="335" t="str">
        <f>IF(Mat!S44=0,"",Mat!S44)</f>
        <v/>
      </c>
      <c r="T47" s="335" t="str">
        <f>IF(Mat!T44=0,"",Mat!T44)</f>
        <v/>
      </c>
      <c r="U47" s="335" t="str">
        <f>IF(Mat!U44=0,"",Mat!U44)</f>
        <v/>
      </c>
      <c r="V47" s="335" t="str">
        <f>IF(Mat!V44=0,"",Mat!V44)</f>
        <v/>
      </c>
      <c r="W47" s="335" t="str">
        <f>IF(Mat!W44=0,"",Mat!W44)</f>
        <v/>
      </c>
      <c r="X47" s="335" t="str">
        <f>IF(Mat!X44=0,"",Mat!X44)</f>
        <v/>
      </c>
      <c r="Y47" s="335" t="str">
        <f>IF(Mat!Y44=0,"",Mat!Y44)</f>
        <v/>
      </c>
      <c r="Z47" s="335" t="str">
        <f>IF(Mat!Z44=0,"",Mat!Z44)</f>
        <v/>
      </c>
      <c r="AA47" s="335" t="str">
        <f>IF(Mat!AA44=0,"",Mat!AA44)</f>
        <v/>
      </c>
      <c r="AB47" s="335" t="str">
        <f>IF(Mat!AB44=0,"",Mat!AB44)</f>
        <v/>
      </c>
      <c r="AC47" s="335" t="str">
        <f>IF(Mat!AC44=0,"",Mat!AC44)</f>
        <v/>
      </c>
      <c r="AD47" s="335" t="str">
        <f>IF(Mat!AD44=0,"",Mat!AD44)</f>
        <v/>
      </c>
      <c r="AE47" s="335" t="str">
        <f>IF(Mat!AE44=0,"",Mat!AE44)</f>
        <v/>
      </c>
      <c r="AF47" s="335" t="str">
        <f>IF(Mat!AF44=0,"",Mat!AF44)</f>
        <v/>
      </c>
      <c r="AG47" s="335" t="str">
        <f>IF(Mat!AG44=0,"",Mat!AG44)</f>
        <v/>
      </c>
      <c r="AH47" s="335" t="str">
        <f>IF(Mat!AH44=0,"",Mat!AH44)</f>
        <v/>
      </c>
      <c r="AI47" s="335" t="str">
        <f>IF(Mat!AI44=0,"",Mat!AI44)</f>
        <v/>
      </c>
      <c r="AJ47" s="405" t="str">
        <f t="shared" si="1"/>
        <v/>
      </c>
      <c r="AK47" s="406" t="str">
        <f t="shared" si="2"/>
        <v/>
      </c>
      <c r="AL47" s="232" t="str">
        <f t="shared" si="3"/>
        <v/>
      </c>
      <c r="AM47" s="231" t="str">
        <f t="shared" si="4"/>
        <v/>
      </c>
      <c r="AN47" s="231" t="str">
        <f t="shared" si="5"/>
        <v/>
      </c>
      <c r="AO47" s="231" t="str">
        <f t="shared" si="6"/>
        <v/>
      </c>
      <c r="AP47" s="231" t="str">
        <f t="shared" si="7"/>
        <v/>
      </c>
      <c r="AQ47" s="154" t="str">
        <f t="shared" si="8"/>
        <v/>
      </c>
      <c r="AR47" s="154" t="str">
        <f t="shared" si="9"/>
        <v/>
      </c>
      <c r="AS47" s="154" t="str">
        <f t="shared" si="10"/>
        <v/>
      </c>
      <c r="AT47" s="154" t="str">
        <f t="shared" si="11"/>
        <v/>
      </c>
      <c r="AU47" s="231" t="str">
        <f t="shared" si="12"/>
        <v/>
      </c>
      <c r="AV47" s="231" t="str">
        <f t="shared" si="13"/>
        <v/>
      </c>
      <c r="AW47" s="231" t="str">
        <f t="shared" si="14"/>
        <v/>
      </c>
      <c r="AX47" s="406" t="str">
        <f t="shared" si="15"/>
        <v/>
      </c>
      <c r="AY47" s="232" t="str">
        <f t="shared" si="16"/>
        <v/>
      </c>
      <c r="AZ47" s="232" t="str">
        <f t="shared" si="17"/>
        <v/>
      </c>
      <c r="BA47" s="232" t="str">
        <f t="shared" si="18"/>
        <v/>
      </c>
      <c r="BB47" s="154" t="str">
        <f t="shared" si="19"/>
        <v/>
      </c>
      <c r="BC47" s="154" t="str">
        <f t="shared" si="20"/>
        <v/>
      </c>
      <c r="BD47" s="154" t="str">
        <f t="shared" si="21"/>
        <v/>
      </c>
      <c r="BE47" s="154" t="str">
        <f t="shared" si="22"/>
        <v/>
      </c>
      <c r="BF47" s="231" t="str">
        <f t="shared" si="23"/>
        <v/>
      </c>
      <c r="BG47" s="218" t="str">
        <f t="shared" si="24"/>
        <v/>
      </c>
      <c r="BH47" s="218" t="str">
        <f t="shared" si="25"/>
        <v/>
      </c>
      <c r="BI47" s="232" t="str">
        <f t="shared" si="26"/>
        <v/>
      </c>
      <c r="BJ47" s="232" t="str">
        <f t="shared" si="27"/>
        <v/>
      </c>
      <c r="BK47" s="406" t="str">
        <f t="shared" si="28"/>
        <v/>
      </c>
      <c r="BL47" s="406" t="str">
        <f t="shared" si="29"/>
        <v/>
      </c>
      <c r="BM47" s="154" t="str">
        <f t="shared" si="30"/>
        <v/>
      </c>
      <c r="BN47" s="154" t="str">
        <f t="shared" si="31"/>
        <v/>
      </c>
      <c r="BO47" s="154" t="str">
        <f t="shared" si="32"/>
        <v/>
      </c>
      <c r="BP47" s="154" t="str">
        <f t="shared" si="33"/>
        <v/>
      </c>
      <c r="BQ47" s="325" t="e">
        <f t="shared" si="34"/>
        <v>#VALUE!</v>
      </c>
      <c r="BR47" s="164" t="str">
        <f t="shared" si="35"/>
        <v/>
      </c>
      <c r="BS47" s="204" t="e">
        <f t="shared" si="36"/>
        <v>#VALUE!</v>
      </c>
      <c r="BT47" s="164" t="str">
        <f t="shared" si="37"/>
        <v/>
      </c>
      <c r="BU47" s="204" t="e">
        <f t="shared" si="38"/>
        <v>#VALUE!</v>
      </c>
      <c r="BV47" s="164" t="str">
        <f t="shared" si="39"/>
        <v/>
      </c>
      <c r="BW47" s="204" t="e">
        <f t="shared" si="40"/>
        <v>#VALUE!</v>
      </c>
      <c r="BX47" s="164" t="str">
        <f t="shared" si="41"/>
        <v/>
      </c>
      <c r="BY47" s="204" t="e">
        <f t="shared" si="42"/>
        <v>#VALUE!</v>
      </c>
      <c r="BZ47" s="205" t="str">
        <f t="shared" si="43"/>
        <v/>
      </c>
      <c r="CA47" s="206" t="e">
        <f t="shared" si="44"/>
        <v>#VALUE!</v>
      </c>
      <c r="CB47" s="165" t="str">
        <f t="shared" si="45"/>
        <v/>
      </c>
      <c r="CC47" s="207" t="e">
        <f t="shared" si="46"/>
        <v>#VALUE!</v>
      </c>
      <c r="CD47" s="165" t="str">
        <f t="shared" si="47"/>
        <v/>
      </c>
      <c r="CE47" s="207" t="e">
        <f t="shared" si="48"/>
        <v>#VALUE!</v>
      </c>
      <c r="CF47" s="165" t="str">
        <f t="shared" si="49"/>
        <v/>
      </c>
      <c r="CG47" s="207" t="e">
        <f t="shared" si="50"/>
        <v>#VALUE!</v>
      </c>
      <c r="CH47" s="165" t="str">
        <f t="shared" si="51"/>
        <v/>
      </c>
      <c r="CI47" s="207" t="str">
        <f t="shared" si="52"/>
        <v/>
      </c>
      <c r="CJ47" s="208" t="str">
        <f t="shared" si="53"/>
        <v/>
      </c>
      <c r="CK47" s="209" t="e">
        <f t="shared" si="54"/>
        <v>#VALUE!</v>
      </c>
      <c r="CL47" s="166" t="str">
        <f t="shared" si="55"/>
        <v/>
      </c>
      <c r="CM47" s="210"/>
      <c r="CN47" s="166"/>
      <c r="CO47" s="210" t="str">
        <f t="shared" si="56"/>
        <v/>
      </c>
      <c r="CP47" s="166" t="str">
        <f t="shared" si="57"/>
        <v/>
      </c>
      <c r="CQ47" s="210" t="str">
        <f t="shared" si="58"/>
        <v/>
      </c>
      <c r="CR47" s="166" t="str">
        <f t="shared" si="59"/>
        <v/>
      </c>
      <c r="CS47" s="210" t="str">
        <f t="shared" si="60"/>
        <v/>
      </c>
      <c r="CT47" s="211" t="str">
        <f t="shared" si="61"/>
        <v/>
      </c>
      <c r="CU47" s="212" t="e">
        <f t="shared" si="62"/>
        <v>#VALUE!</v>
      </c>
      <c r="CV47" s="167" t="str">
        <f t="shared" si="63"/>
        <v/>
      </c>
      <c r="CW47" s="213" t="e">
        <f t="shared" si="64"/>
        <v>#VALUE!</v>
      </c>
      <c r="CX47" s="167" t="str">
        <f t="shared" si="65"/>
        <v/>
      </c>
      <c r="CY47" s="213"/>
      <c r="CZ47" s="167"/>
      <c r="DA47" s="213" t="str">
        <f t="shared" si="66"/>
        <v/>
      </c>
      <c r="DB47" s="167" t="str">
        <f t="shared" si="67"/>
        <v/>
      </c>
      <c r="DC47" s="213" t="str">
        <f t="shared" si="68"/>
        <v/>
      </c>
      <c r="DD47" s="214" t="str">
        <f t="shared" si="69"/>
        <v/>
      </c>
      <c r="DE47" s="215" t="e">
        <f t="shared" si="70"/>
        <v>#VALUE!</v>
      </c>
      <c r="DF47" s="216" t="str">
        <f t="shared" si="71"/>
        <v/>
      </c>
      <c r="DG47" t="e">
        <f t="shared" si="72"/>
        <v>#VALUE!</v>
      </c>
    </row>
    <row r="48" spans="1:111" x14ac:dyDescent="0.25">
      <c r="A48" s="156">
        <f>Datos!C51</f>
        <v>0</v>
      </c>
      <c r="B48" s="339">
        <f>Datos!D51</f>
        <v>0</v>
      </c>
      <c r="C48" s="344" t="str">
        <f>IF(Mat!C45=0,"",Mat!C45)</f>
        <v/>
      </c>
      <c r="D48" s="335" t="str">
        <f>IF(Mat!D45=0,"",Mat!D45)</f>
        <v/>
      </c>
      <c r="E48" s="335" t="str">
        <f>IF(Mat!E45=0,"",Mat!E45)</f>
        <v/>
      </c>
      <c r="F48" s="335" t="str">
        <f>IF(Mat!F45=0,"",Mat!F45)</f>
        <v/>
      </c>
      <c r="G48" s="335" t="str">
        <f>IF(Mat!G45=0,"",Mat!G45)</f>
        <v/>
      </c>
      <c r="H48" s="335" t="str">
        <f>IF(Mat!H45=0,"",Mat!H45)</f>
        <v/>
      </c>
      <c r="I48" s="335" t="str">
        <f>IF(Mat!I45=0,"",Mat!I45)</f>
        <v/>
      </c>
      <c r="J48" s="335" t="str">
        <f>IF(Mat!J45=0,"",Mat!J45)</f>
        <v/>
      </c>
      <c r="K48" s="335" t="str">
        <f>IF(Mat!K45=0,"",Mat!K45)</f>
        <v/>
      </c>
      <c r="L48" s="335" t="str">
        <f>IF(Mat!L45=0,"",Mat!L45)</f>
        <v/>
      </c>
      <c r="M48" s="335" t="str">
        <f>IF(Mat!M45=0,"",Mat!M45)</f>
        <v/>
      </c>
      <c r="N48" s="335" t="str">
        <f>IF(Mat!N45=0,"",Mat!N45)</f>
        <v/>
      </c>
      <c r="O48" s="335" t="str">
        <f>IF(Mat!O45=0,"",Mat!O45)</f>
        <v/>
      </c>
      <c r="P48" s="335" t="str">
        <f>IF(Mat!P45=0,"",Mat!P45)</f>
        <v/>
      </c>
      <c r="Q48" s="335" t="str">
        <f>IF(Mat!Q45=0,"",Mat!Q45)</f>
        <v/>
      </c>
      <c r="R48" s="335" t="str">
        <f>IF(Mat!R45=0,"",Mat!R45)</f>
        <v/>
      </c>
      <c r="S48" s="335" t="str">
        <f>IF(Mat!S45=0,"",Mat!S45)</f>
        <v/>
      </c>
      <c r="T48" s="335" t="str">
        <f>IF(Mat!T45=0,"",Mat!T45)</f>
        <v/>
      </c>
      <c r="U48" s="335" t="str">
        <f>IF(Mat!U45=0,"",Mat!U45)</f>
        <v/>
      </c>
      <c r="V48" s="335" t="str">
        <f>IF(Mat!V45=0,"",Mat!V45)</f>
        <v/>
      </c>
      <c r="W48" s="335" t="str">
        <f>IF(Mat!W45=0,"",Mat!W45)</f>
        <v/>
      </c>
      <c r="X48" s="335" t="str">
        <f>IF(Mat!X45=0,"",Mat!X45)</f>
        <v/>
      </c>
      <c r="Y48" s="335" t="str">
        <f>IF(Mat!Y45=0,"",Mat!Y45)</f>
        <v/>
      </c>
      <c r="Z48" s="335" t="str">
        <f>IF(Mat!Z45=0,"",Mat!Z45)</f>
        <v/>
      </c>
      <c r="AA48" s="335" t="str">
        <f>IF(Mat!AA45=0,"",Mat!AA45)</f>
        <v/>
      </c>
      <c r="AB48" s="335" t="str">
        <f>IF(Mat!AB45=0,"",Mat!AB45)</f>
        <v/>
      </c>
      <c r="AC48" s="335" t="str">
        <f>IF(Mat!AC45=0,"",Mat!AC45)</f>
        <v/>
      </c>
      <c r="AD48" s="335" t="str">
        <f>IF(Mat!AD45=0,"",Mat!AD45)</f>
        <v/>
      </c>
      <c r="AE48" s="335" t="str">
        <f>IF(Mat!AE45=0,"",Mat!AE45)</f>
        <v/>
      </c>
      <c r="AF48" s="335" t="str">
        <f>IF(Mat!AF45=0,"",Mat!AF45)</f>
        <v/>
      </c>
      <c r="AG48" s="335" t="str">
        <f>IF(Mat!AG45=0,"",Mat!AG45)</f>
        <v/>
      </c>
      <c r="AH48" s="335" t="str">
        <f>IF(Mat!AH45=0,"",Mat!AH45)</f>
        <v/>
      </c>
      <c r="AI48" s="335" t="str">
        <f>IF(Mat!AI45=0,"",Mat!AI45)</f>
        <v/>
      </c>
      <c r="AJ48" s="405" t="str">
        <f t="shared" si="1"/>
        <v/>
      </c>
      <c r="AK48" s="406" t="str">
        <f t="shared" si="2"/>
        <v/>
      </c>
      <c r="AL48" s="232" t="str">
        <f t="shared" si="3"/>
        <v/>
      </c>
      <c r="AM48" s="231" t="str">
        <f t="shared" si="4"/>
        <v/>
      </c>
      <c r="AN48" s="231" t="str">
        <f t="shared" si="5"/>
        <v/>
      </c>
      <c r="AO48" s="231" t="str">
        <f t="shared" si="6"/>
        <v/>
      </c>
      <c r="AP48" s="231" t="str">
        <f t="shared" si="7"/>
        <v/>
      </c>
      <c r="AQ48" s="154" t="str">
        <f t="shared" si="8"/>
        <v/>
      </c>
      <c r="AR48" s="154" t="str">
        <f t="shared" si="9"/>
        <v/>
      </c>
      <c r="AS48" s="154" t="str">
        <f t="shared" si="10"/>
        <v/>
      </c>
      <c r="AT48" s="154" t="str">
        <f t="shared" si="11"/>
        <v/>
      </c>
      <c r="AU48" s="231" t="str">
        <f t="shared" si="12"/>
        <v/>
      </c>
      <c r="AV48" s="231" t="str">
        <f t="shared" si="13"/>
        <v/>
      </c>
      <c r="AW48" s="231" t="str">
        <f t="shared" si="14"/>
        <v/>
      </c>
      <c r="AX48" s="406" t="str">
        <f t="shared" si="15"/>
        <v/>
      </c>
      <c r="AY48" s="232" t="str">
        <f t="shared" si="16"/>
        <v/>
      </c>
      <c r="AZ48" s="232" t="str">
        <f t="shared" si="17"/>
        <v/>
      </c>
      <c r="BA48" s="232" t="str">
        <f t="shared" si="18"/>
        <v/>
      </c>
      <c r="BB48" s="154" t="str">
        <f t="shared" si="19"/>
        <v/>
      </c>
      <c r="BC48" s="154" t="str">
        <f t="shared" si="20"/>
        <v/>
      </c>
      <c r="BD48" s="154" t="str">
        <f t="shared" si="21"/>
        <v/>
      </c>
      <c r="BE48" s="154" t="str">
        <f t="shared" si="22"/>
        <v/>
      </c>
      <c r="BF48" s="231" t="str">
        <f t="shared" si="23"/>
        <v/>
      </c>
      <c r="BG48" s="218" t="str">
        <f t="shared" si="24"/>
        <v/>
      </c>
      <c r="BH48" s="218" t="str">
        <f t="shared" si="25"/>
        <v/>
      </c>
      <c r="BI48" s="232" t="str">
        <f t="shared" si="26"/>
        <v/>
      </c>
      <c r="BJ48" s="232" t="str">
        <f t="shared" si="27"/>
        <v/>
      </c>
      <c r="BK48" s="406" t="str">
        <f t="shared" si="28"/>
        <v/>
      </c>
      <c r="BL48" s="406" t="str">
        <f t="shared" si="29"/>
        <v/>
      </c>
      <c r="BM48" s="154" t="str">
        <f t="shared" si="30"/>
        <v/>
      </c>
      <c r="BN48" s="154" t="str">
        <f t="shared" si="31"/>
        <v/>
      </c>
      <c r="BO48" s="154" t="str">
        <f t="shared" si="32"/>
        <v/>
      </c>
      <c r="BP48" s="154" t="str">
        <f t="shared" si="33"/>
        <v/>
      </c>
      <c r="BQ48" s="325" t="e">
        <f t="shared" si="34"/>
        <v>#VALUE!</v>
      </c>
      <c r="BR48" s="164" t="str">
        <f t="shared" si="35"/>
        <v/>
      </c>
      <c r="BS48" s="204" t="e">
        <f t="shared" si="36"/>
        <v>#VALUE!</v>
      </c>
      <c r="BT48" s="164" t="str">
        <f t="shared" si="37"/>
        <v/>
      </c>
      <c r="BU48" s="204" t="e">
        <f t="shared" si="38"/>
        <v>#VALUE!</v>
      </c>
      <c r="BV48" s="164" t="str">
        <f t="shared" si="39"/>
        <v/>
      </c>
      <c r="BW48" s="204" t="e">
        <f t="shared" si="40"/>
        <v>#VALUE!</v>
      </c>
      <c r="BX48" s="164" t="str">
        <f t="shared" si="41"/>
        <v/>
      </c>
      <c r="BY48" s="204" t="e">
        <f t="shared" si="42"/>
        <v>#VALUE!</v>
      </c>
      <c r="BZ48" s="205" t="str">
        <f t="shared" si="43"/>
        <v/>
      </c>
      <c r="CA48" s="206" t="e">
        <f t="shared" si="44"/>
        <v>#VALUE!</v>
      </c>
      <c r="CB48" s="165" t="str">
        <f t="shared" si="45"/>
        <v/>
      </c>
      <c r="CC48" s="207" t="e">
        <f t="shared" si="46"/>
        <v>#VALUE!</v>
      </c>
      <c r="CD48" s="165" t="str">
        <f t="shared" si="47"/>
        <v/>
      </c>
      <c r="CE48" s="207" t="e">
        <f t="shared" si="48"/>
        <v>#VALUE!</v>
      </c>
      <c r="CF48" s="165" t="str">
        <f t="shared" si="49"/>
        <v/>
      </c>
      <c r="CG48" s="207" t="e">
        <f t="shared" si="50"/>
        <v>#VALUE!</v>
      </c>
      <c r="CH48" s="165" t="str">
        <f t="shared" si="51"/>
        <v/>
      </c>
      <c r="CI48" s="207" t="str">
        <f t="shared" si="52"/>
        <v/>
      </c>
      <c r="CJ48" s="208" t="str">
        <f t="shared" si="53"/>
        <v/>
      </c>
      <c r="CK48" s="209" t="e">
        <f t="shared" si="54"/>
        <v>#VALUE!</v>
      </c>
      <c r="CL48" s="166" t="str">
        <f t="shared" si="55"/>
        <v/>
      </c>
      <c r="CM48" s="210"/>
      <c r="CN48" s="166"/>
      <c r="CO48" s="210" t="str">
        <f t="shared" si="56"/>
        <v/>
      </c>
      <c r="CP48" s="166" t="str">
        <f t="shared" si="57"/>
        <v/>
      </c>
      <c r="CQ48" s="210" t="str">
        <f t="shared" si="58"/>
        <v/>
      </c>
      <c r="CR48" s="166" t="str">
        <f t="shared" si="59"/>
        <v/>
      </c>
      <c r="CS48" s="210" t="str">
        <f t="shared" si="60"/>
        <v/>
      </c>
      <c r="CT48" s="211" t="str">
        <f t="shared" si="61"/>
        <v/>
      </c>
      <c r="CU48" s="212" t="e">
        <f t="shared" si="62"/>
        <v>#VALUE!</v>
      </c>
      <c r="CV48" s="167" t="str">
        <f t="shared" si="63"/>
        <v/>
      </c>
      <c r="CW48" s="213" t="e">
        <f t="shared" si="64"/>
        <v>#VALUE!</v>
      </c>
      <c r="CX48" s="167" t="str">
        <f t="shared" si="65"/>
        <v/>
      </c>
      <c r="CY48" s="213"/>
      <c r="CZ48" s="167"/>
      <c r="DA48" s="213" t="str">
        <f t="shared" si="66"/>
        <v/>
      </c>
      <c r="DB48" s="167" t="str">
        <f t="shared" si="67"/>
        <v/>
      </c>
      <c r="DC48" s="213" t="str">
        <f t="shared" si="68"/>
        <v/>
      </c>
      <c r="DD48" s="214" t="str">
        <f t="shared" si="69"/>
        <v/>
      </c>
      <c r="DE48" s="215" t="e">
        <f t="shared" si="70"/>
        <v>#VALUE!</v>
      </c>
      <c r="DF48" s="216" t="str">
        <f t="shared" si="71"/>
        <v/>
      </c>
      <c r="DG48" t="e">
        <f t="shared" si="72"/>
        <v>#VALUE!</v>
      </c>
    </row>
    <row r="49" spans="1:111" ht="15.75" thickBot="1" x14ac:dyDescent="0.3">
      <c r="A49" s="156">
        <f>Datos!C52</f>
        <v>0</v>
      </c>
      <c r="B49" s="340">
        <f>Datos!D52</f>
        <v>0</v>
      </c>
      <c r="C49" s="345" t="str">
        <f>IF(Mat!C46=0,"",Mat!C46)</f>
        <v/>
      </c>
      <c r="D49" s="346" t="str">
        <f>IF(Mat!D46=0,"",Mat!D46)</f>
        <v/>
      </c>
      <c r="E49" s="346" t="str">
        <f>IF(Mat!E46=0,"",Mat!E46)</f>
        <v/>
      </c>
      <c r="F49" s="346" t="str">
        <f>IF(Mat!F46=0,"",Mat!F46)</f>
        <v/>
      </c>
      <c r="G49" s="346" t="str">
        <f>IF(Mat!G46=0,"",Mat!G46)</f>
        <v/>
      </c>
      <c r="H49" s="346" t="str">
        <f>IF(Mat!H46=0,"",Mat!H46)</f>
        <v/>
      </c>
      <c r="I49" s="346" t="str">
        <f>IF(Mat!I46=0,"",Mat!I46)</f>
        <v/>
      </c>
      <c r="J49" s="346" t="str">
        <f>IF(Mat!J46=0,"",Mat!J46)</f>
        <v/>
      </c>
      <c r="K49" s="346" t="str">
        <f>IF(Mat!K46=0,"",Mat!K46)</f>
        <v/>
      </c>
      <c r="L49" s="346" t="str">
        <f>IF(Mat!L46=0,"",Mat!L46)</f>
        <v/>
      </c>
      <c r="M49" s="346" t="str">
        <f>IF(Mat!M46=0,"",Mat!M46)</f>
        <v/>
      </c>
      <c r="N49" s="346" t="str">
        <f>IF(Mat!N46=0,"",Mat!N46)</f>
        <v/>
      </c>
      <c r="O49" s="346" t="str">
        <f>IF(Mat!O46=0,"",Mat!O46)</f>
        <v/>
      </c>
      <c r="P49" s="346" t="str">
        <f>IF(Mat!P46=0,"",Mat!P46)</f>
        <v/>
      </c>
      <c r="Q49" s="346" t="str">
        <f>IF(Mat!Q46=0,"",Mat!Q46)</f>
        <v/>
      </c>
      <c r="R49" s="346" t="str">
        <f>IF(Mat!R46=0,"",Mat!R46)</f>
        <v/>
      </c>
      <c r="S49" s="346" t="str">
        <f>IF(Mat!S46=0,"",Mat!S46)</f>
        <v/>
      </c>
      <c r="T49" s="346" t="str">
        <f>IF(Mat!T46=0,"",Mat!T46)</f>
        <v/>
      </c>
      <c r="U49" s="346" t="str">
        <f>IF(Mat!U46=0,"",Mat!U46)</f>
        <v/>
      </c>
      <c r="V49" s="346" t="str">
        <f>IF(Mat!V46=0,"",Mat!V46)</f>
        <v/>
      </c>
      <c r="W49" s="346" t="str">
        <f>IF(Mat!W46=0,"",Mat!W46)</f>
        <v/>
      </c>
      <c r="X49" s="346" t="str">
        <f>IF(Mat!X46=0,"",Mat!X46)</f>
        <v/>
      </c>
      <c r="Y49" s="346" t="str">
        <f>IF(Mat!Y46=0,"",Mat!Y46)</f>
        <v/>
      </c>
      <c r="Z49" s="346" t="str">
        <f>IF(Mat!Z46=0,"",Mat!Z46)</f>
        <v/>
      </c>
      <c r="AA49" s="346" t="str">
        <f>IF(Mat!AA46=0,"",Mat!AA46)</f>
        <v/>
      </c>
      <c r="AB49" s="346" t="str">
        <f>IF(Mat!AB46=0,"",Mat!AB46)</f>
        <v/>
      </c>
      <c r="AC49" s="346" t="str">
        <f>IF(Mat!AC46=0,"",Mat!AC46)</f>
        <v/>
      </c>
      <c r="AD49" s="346" t="str">
        <f>IF(Mat!AD46=0,"",Mat!AD46)</f>
        <v/>
      </c>
      <c r="AE49" s="346" t="str">
        <f>IF(Mat!AE46=0,"",Mat!AE46)</f>
        <v/>
      </c>
      <c r="AF49" s="346" t="str">
        <f>IF(Mat!AF46=0,"",Mat!AF46)</f>
        <v/>
      </c>
      <c r="AG49" s="346" t="str">
        <f>IF(Mat!AG46=0,"",Mat!AG46)</f>
        <v/>
      </c>
      <c r="AH49" s="346" t="str">
        <f>IF(Mat!AH46=0,"",Mat!AH46)</f>
        <v/>
      </c>
      <c r="AI49" s="346" t="str">
        <f>IF(Mat!AI46=0,"",Mat!AI46)</f>
        <v/>
      </c>
      <c r="AJ49" s="407" t="str">
        <f t="shared" si="1"/>
        <v/>
      </c>
      <c r="AK49" s="408" t="str">
        <f t="shared" si="2"/>
        <v/>
      </c>
      <c r="AL49" s="351" t="str">
        <f t="shared" si="3"/>
        <v/>
      </c>
      <c r="AM49" s="352" t="str">
        <f t="shared" si="4"/>
        <v/>
      </c>
      <c r="AN49" s="352" t="str">
        <f t="shared" si="5"/>
        <v/>
      </c>
      <c r="AO49" s="352" t="str">
        <f t="shared" si="6"/>
        <v/>
      </c>
      <c r="AP49" s="352" t="str">
        <f t="shared" si="7"/>
        <v/>
      </c>
      <c r="AQ49" s="350" t="str">
        <f t="shared" si="8"/>
        <v/>
      </c>
      <c r="AR49" s="350" t="str">
        <f t="shared" si="9"/>
        <v/>
      </c>
      <c r="AS49" s="350" t="str">
        <f t="shared" si="10"/>
        <v/>
      </c>
      <c r="AT49" s="350" t="str">
        <f t="shared" si="11"/>
        <v/>
      </c>
      <c r="AU49" s="352" t="str">
        <f t="shared" si="12"/>
        <v/>
      </c>
      <c r="AV49" s="352" t="str">
        <f t="shared" si="13"/>
        <v/>
      </c>
      <c r="AW49" s="352" t="str">
        <f t="shared" si="14"/>
        <v/>
      </c>
      <c r="AX49" s="408" t="str">
        <f t="shared" si="15"/>
        <v/>
      </c>
      <c r="AY49" s="351" t="str">
        <f t="shared" si="16"/>
        <v/>
      </c>
      <c r="AZ49" s="351" t="str">
        <f t="shared" si="17"/>
        <v/>
      </c>
      <c r="BA49" s="351" t="str">
        <f t="shared" si="18"/>
        <v/>
      </c>
      <c r="BB49" s="350" t="str">
        <f t="shared" si="19"/>
        <v/>
      </c>
      <c r="BC49" s="350" t="str">
        <f t="shared" si="20"/>
        <v/>
      </c>
      <c r="BD49" s="350" t="str">
        <f t="shared" si="21"/>
        <v/>
      </c>
      <c r="BE49" s="350" t="str">
        <f t="shared" si="22"/>
        <v/>
      </c>
      <c r="BF49" s="352" t="str">
        <f t="shared" si="23"/>
        <v/>
      </c>
      <c r="BG49" s="353" t="str">
        <f t="shared" si="24"/>
        <v/>
      </c>
      <c r="BH49" s="353" t="str">
        <f t="shared" si="25"/>
        <v/>
      </c>
      <c r="BI49" s="351" t="str">
        <f t="shared" si="26"/>
        <v/>
      </c>
      <c r="BJ49" s="351" t="str">
        <f t="shared" si="27"/>
        <v/>
      </c>
      <c r="BK49" s="408" t="str">
        <f t="shared" si="28"/>
        <v/>
      </c>
      <c r="BL49" s="408" t="str">
        <f t="shared" si="29"/>
        <v/>
      </c>
      <c r="BM49" s="350" t="str">
        <f t="shared" si="30"/>
        <v/>
      </c>
      <c r="BN49" s="350" t="str">
        <f t="shared" si="31"/>
        <v/>
      </c>
      <c r="BO49" s="350" t="str">
        <f t="shared" si="32"/>
        <v/>
      </c>
      <c r="BP49" s="350" t="str">
        <f t="shared" si="33"/>
        <v/>
      </c>
      <c r="BQ49" s="325" t="e">
        <f t="shared" si="34"/>
        <v>#VALUE!</v>
      </c>
      <c r="BR49" s="164" t="str">
        <f t="shared" si="35"/>
        <v/>
      </c>
      <c r="BS49" s="204" t="e">
        <f t="shared" si="36"/>
        <v>#VALUE!</v>
      </c>
      <c r="BT49" s="164" t="str">
        <f t="shared" si="37"/>
        <v/>
      </c>
      <c r="BU49" s="204" t="e">
        <f t="shared" si="38"/>
        <v>#VALUE!</v>
      </c>
      <c r="BV49" s="164" t="str">
        <f t="shared" si="39"/>
        <v/>
      </c>
      <c r="BW49" s="204" t="e">
        <f t="shared" si="40"/>
        <v>#VALUE!</v>
      </c>
      <c r="BX49" s="164" t="str">
        <f t="shared" si="41"/>
        <v/>
      </c>
      <c r="BY49" s="204" t="e">
        <f t="shared" si="42"/>
        <v>#VALUE!</v>
      </c>
      <c r="BZ49" s="205" t="str">
        <f t="shared" si="43"/>
        <v/>
      </c>
      <c r="CA49" s="206" t="e">
        <f t="shared" si="44"/>
        <v>#VALUE!</v>
      </c>
      <c r="CB49" s="165" t="str">
        <f t="shared" si="45"/>
        <v/>
      </c>
      <c r="CC49" s="207" t="e">
        <f t="shared" si="46"/>
        <v>#VALUE!</v>
      </c>
      <c r="CD49" s="165" t="str">
        <f t="shared" si="47"/>
        <v/>
      </c>
      <c r="CE49" s="207" t="e">
        <f t="shared" si="48"/>
        <v>#VALUE!</v>
      </c>
      <c r="CF49" s="165" t="str">
        <f t="shared" si="49"/>
        <v/>
      </c>
      <c r="CG49" s="207" t="e">
        <f t="shared" si="50"/>
        <v>#VALUE!</v>
      </c>
      <c r="CH49" s="165" t="str">
        <f t="shared" si="51"/>
        <v/>
      </c>
      <c r="CI49" s="207" t="str">
        <f t="shared" si="52"/>
        <v/>
      </c>
      <c r="CJ49" s="208" t="str">
        <f t="shared" si="53"/>
        <v/>
      </c>
      <c r="CK49" s="209" t="e">
        <f t="shared" si="54"/>
        <v>#VALUE!</v>
      </c>
      <c r="CL49" s="166" t="str">
        <f t="shared" si="55"/>
        <v/>
      </c>
      <c r="CM49" s="210"/>
      <c r="CN49" s="166"/>
      <c r="CO49" s="210" t="str">
        <f t="shared" si="56"/>
        <v/>
      </c>
      <c r="CP49" s="166" t="str">
        <f t="shared" si="57"/>
        <v/>
      </c>
      <c r="CQ49" s="210" t="str">
        <f t="shared" si="58"/>
        <v/>
      </c>
      <c r="CR49" s="166" t="str">
        <f t="shared" si="59"/>
        <v/>
      </c>
      <c r="CS49" s="210" t="str">
        <f t="shared" si="60"/>
        <v/>
      </c>
      <c r="CT49" s="211" t="str">
        <f t="shared" si="61"/>
        <v/>
      </c>
      <c r="CU49" s="212" t="e">
        <f t="shared" si="62"/>
        <v>#VALUE!</v>
      </c>
      <c r="CV49" s="167" t="str">
        <f t="shared" si="63"/>
        <v/>
      </c>
      <c r="CW49" s="213" t="e">
        <f t="shared" si="64"/>
        <v>#VALUE!</v>
      </c>
      <c r="CX49" s="167" t="str">
        <f t="shared" si="65"/>
        <v/>
      </c>
      <c r="CY49" s="213"/>
      <c r="CZ49" s="167"/>
      <c r="DA49" s="213" t="str">
        <f t="shared" si="66"/>
        <v/>
      </c>
      <c r="DB49" s="167" t="str">
        <f t="shared" si="67"/>
        <v/>
      </c>
      <c r="DC49" s="213" t="str">
        <f t="shared" si="68"/>
        <v/>
      </c>
      <c r="DD49" s="214" t="str">
        <f t="shared" si="69"/>
        <v/>
      </c>
      <c r="DE49" s="215" t="e">
        <f t="shared" si="70"/>
        <v>#VALUE!</v>
      </c>
      <c r="DF49" s="216" t="str">
        <f t="shared" si="71"/>
        <v/>
      </c>
      <c r="DG49" t="e">
        <f t="shared" si="72"/>
        <v>#VALUE!</v>
      </c>
    </row>
    <row r="50" spans="1:111" x14ac:dyDescent="0.25">
      <c r="A50" s="7"/>
      <c r="B50" s="237" t="s">
        <v>36</v>
      </c>
      <c r="C50" s="238">
        <f>COUNTIF(C$10:C$49,"SR")</f>
        <v>0</v>
      </c>
      <c r="D50" s="238">
        <f>COUNTIF(D$10:D$49,"SR")</f>
        <v>1</v>
      </c>
      <c r="E50" s="238">
        <f>COUNTIF(E$10:E$49,"SR")</f>
        <v>0</v>
      </c>
      <c r="F50" s="238">
        <f t="shared" ref="F50:AH50" si="73">COUNTIF(F$10:F$49,"SR")</f>
        <v>0</v>
      </c>
      <c r="G50" s="238">
        <f>COUNTIF(G$10:G$49,"SR")</f>
        <v>0</v>
      </c>
      <c r="H50" s="238">
        <f t="shared" si="73"/>
        <v>0</v>
      </c>
      <c r="I50" s="238">
        <f>COUNTIF(I$10:I$49,"SR")</f>
        <v>1</v>
      </c>
      <c r="J50" s="238">
        <f t="shared" si="73"/>
        <v>0</v>
      </c>
      <c r="K50" s="238">
        <f t="shared" si="73"/>
        <v>0</v>
      </c>
      <c r="L50" s="238">
        <f t="shared" si="73"/>
        <v>0</v>
      </c>
      <c r="M50" s="238">
        <f t="shared" si="73"/>
        <v>3</v>
      </c>
      <c r="N50" s="238">
        <f t="shared" si="73"/>
        <v>0</v>
      </c>
      <c r="O50" s="238">
        <f t="shared" si="73"/>
        <v>0</v>
      </c>
      <c r="P50" s="238">
        <f>COUNTIF(P$10:P$49,"SR")</f>
        <v>0</v>
      </c>
      <c r="Q50" s="238">
        <f t="shared" si="73"/>
        <v>0</v>
      </c>
      <c r="R50" s="238">
        <f t="shared" si="73"/>
        <v>0</v>
      </c>
      <c r="S50" s="238">
        <f>COUNTIF(S$10:S$49,"SR")</f>
        <v>0</v>
      </c>
      <c r="T50" s="238">
        <f t="shared" si="73"/>
        <v>0</v>
      </c>
      <c r="U50" s="238">
        <f t="shared" si="73"/>
        <v>0</v>
      </c>
      <c r="V50" s="238">
        <f t="shared" si="73"/>
        <v>0</v>
      </c>
      <c r="W50" s="238">
        <f t="shared" si="73"/>
        <v>0</v>
      </c>
      <c r="X50" s="238">
        <f>COUNTIF(X$10:X$49,"SR")</f>
        <v>0</v>
      </c>
      <c r="Y50" s="238">
        <f t="shared" si="73"/>
        <v>0</v>
      </c>
      <c r="Z50" s="238">
        <f t="shared" si="73"/>
        <v>0</v>
      </c>
      <c r="AA50" s="238">
        <f>COUNTIF(AA$10:AA$49,"SR")</f>
        <v>0</v>
      </c>
      <c r="AB50" s="238">
        <f t="shared" si="73"/>
        <v>0</v>
      </c>
      <c r="AC50" s="238">
        <f>COUNTIF(AC$10:AC$49,"SR")</f>
        <v>0</v>
      </c>
      <c r="AD50" s="238">
        <f t="shared" si="73"/>
        <v>0</v>
      </c>
      <c r="AE50" s="238">
        <f>COUNTIF(AE$10:AE$49,"SR")</f>
        <v>0</v>
      </c>
      <c r="AF50" s="238">
        <f t="shared" si="73"/>
        <v>0</v>
      </c>
      <c r="AG50" s="238">
        <f t="shared" si="73"/>
        <v>0</v>
      </c>
      <c r="AH50" s="238">
        <f t="shared" si="73"/>
        <v>0</v>
      </c>
      <c r="AI50" s="238">
        <f>COUNTIF(AI$10:AI$49,"SR")</f>
        <v>0</v>
      </c>
      <c r="AJ50" s="409"/>
      <c r="AK50" s="410"/>
      <c r="AL50" s="175"/>
      <c r="AM50" s="174"/>
      <c r="AN50" s="174"/>
      <c r="AO50" s="174"/>
      <c r="AP50" s="174"/>
      <c r="AQ50" s="173"/>
      <c r="AR50" s="173"/>
      <c r="AS50" s="173"/>
      <c r="AT50" s="173"/>
      <c r="AU50" s="174"/>
      <c r="AV50" s="174"/>
      <c r="AW50" s="174"/>
      <c r="AX50" s="410"/>
      <c r="AY50" s="175"/>
      <c r="AZ50" s="175"/>
      <c r="BA50" s="175"/>
      <c r="BB50" s="173"/>
      <c r="BC50" s="173"/>
      <c r="BD50" s="173"/>
      <c r="BE50" s="173"/>
      <c r="BF50" s="174"/>
      <c r="BG50" s="174"/>
      <c r="BH50" s="174"/>
      <c r="BI50" s="175"/>
      <c r="BJ50" s="175"/>
      <c r="BK50" s="410"/>
      <c r="BL50" s="410"/>
      <c r="BM50" s="173"/>
      <c r="BN50" s="173"/>
      <c r="BO50" s="173"/>
      <c r="BP50" s="173"/>
      <c r="BQ50" s="326"/>
      <c r="BR50" s="173">
        <f>COUNTIF(BR$10:BR$49,1)</f>
        <v>0</v>
      </c>
      <c r="BS50" s="184"/>
      <c r="BT50" s="173">
        <f>COUNTIF(BT$10:BT$49,1)</f>
        <v>4</v>
      </c>
      <c r="BU50" s="184"/>
      <c r="BV50" s="173">
        <f>COUNTIF(BV$10:BV$49,1)</f>
        <v>4</v>
      </c>
      <c r="BW50" s="184"/>
      <c r="BX50" s="173">
        <f t="shared" ref="BX50:DB50" si="74">COUNTIF(BX$10:BX$49,1)</f>
        <v>1</v>
      </c>
      <c r="BY50" s="224" t="s">
        <v>35</v>
      </c>
      <c r="BZ50" s="184">
        <f>COUNTIF(BZ$10:BZ$49,1)</f>
        <v>3</v>
      </c>
      <c r="CA50" s="185"/>
      <c r="CB50" s="174">
        <f t="shared" si="74"/>
        <v>4</v>
      </c>
      <c r="CC50" s="185"/>
      <c r="CD50" s="174">
        <f t="shared" si="74"/>
        <v>4</v>
      </c>
      <c r="CE50" s="185"/>
      <c r="CF50" s="174">
        <f t="shared" si="74"/>
        <v>4</v>
      </c>
      <c r="CG50" s="185"/>
      <c r="CH50" s="174">
        <f t="shared" si="74"/>
        <v>2</v>
      </c>
      <c r="CI50" s="225" t="s">
        <v>35</v>
      </c>
      <c r="CJ50" s="185">
        <f>COUNTIF(CJ$10:CJ$49,1)</f>
        <v>2</v>
      </c>
      <c r="CK50" s="186"/>
      <c r="CL50" s="175">
        <f t="shared" si="74"/>
        <v>1</v>
      </c>
      <c r="CM50" s="186"/>
      <c r="CN50" s="175">
        <f t="shared" si="74"/>
        <v>0</v>
      </c>
      <c r="CO50" s="186"/>
      <c r="CP50" s="175">
        <f t="shared" si="74"/>
        <v>4</v>
      </c>
      <c r="CQ50" s="186"/>
      <c r="CR50" s="175">
        <f t="shared" si="74"/>
        <v>1</v>
      </c>
      <c r="CS50" s="226" t="s">
        <v>35</v>
      </c>
      <c r="CT50" s="187">
        <f>COUNTIF(CT$10:CT$49,1)</f>
        <v>3</v>
      </c>
      <c r="CU50" s="188"/>
      <c r="CV50" s="176">
        <f t="shared" si="74"/>
        <v>4</v>
      </c>
      <c r="CW50" s="189"/>
      <c r="CX50" s="176">
        <f t="shared" si="74"/>
        <v>4</v>
      </c>
      <c r="CY50" s="189"/>
      <c r="CZ50" s="176">
        <f t="shared" si="74"/>
        <v>0</v>
      </c>
      <c r="DA50" s="189"/>
      <c r="DB50" s="176">
        <f t="shared" si="74"/>
        <v>2</v>
      </c>
      <c r="DC50" s="270" t="s">
        <v>35</v>
      </c>
      <c r="DD50" s="271">
        <f>COUNTIF(DD$10:DD$49,1)</f>
        <v>4</v>
      </c>
      <c r="DE50" s="274" t="s">
        <v>35</v>
      </c>
      <c r="DF50" s="190">
        <f>COUNTIF(DF$10:DF$49,1)</f>
        <v>4</v>
      </c>
    </row>
    <row r="51" spans="1:111" x14ac:dyDescent="0.25">
      <c r="A51" s="7"/>
      <c r="B51" s="233" t="s">
        <v>39</v>
      </c>
      <c r="C51" s="236">
        <f>C54-(C50+C53)</f>
        <v>4</v>
      </c>
      <c r="D51" s="236">
        <f>COUNTIF(D$10:D$49,"Inadecuada")</f>
        <v>1</v>
      </c>
      <c r="E51" s="236">
        <f>COUNTIF(E$10:E$49,"Inadecuada")</f>
        <v>3</v>
      </c>
      <c r="F51" s="236">
        <f t="shared" ref="F51:AH51" si="75">F54-(F50+F53)</f>
        <v>4</v>
      </c>
      <c r="G51" s="236">
        <f>COUNTIF(G$10:G$49,"Inadecuada")</f>
        <v>1</v>
      </c>
      <c r="H51" s="236">
        <f t="shared" si="75"/>
        <v>4</v>
      </c>
      <c r="I51" s="236">
        <f>COUNTIF(I$10:I$49,"Inadecuada")</f>
        <v>2</v>
      </c>
      <c r="J51" s="236">
        <f t="shared" si="75"/>
        <v>2</v>
      </c>
      <c r="K51" s="236">
        <f t="shared" si="75"/>
        <v>4</v>
      </c>
      <c r="L51" s="236">
        <f t="shared" si="75"/>
        <v>0</v>
      </c>
      <c r="M51" s="236">
        <f t="shared" ref="M51:N51" si="76">COUNTIF(M$10:M$49,"Inadecuada")</f>
        <v>1</v>
      </c>
      <c r="N51" s="236">
        <f t="shared" si="76"/>
        <v>2</v>
      </c>
      <c r="O51" s="236">
        <f t="shared" si="75"/>
        <v>0</v>
      </c>
      <c r="P51" s="236">
        <f>COUNTIF(P$10:P$49,"Inadecuada")</f>
        <v>3</v>
      </c>
      <c r="Q51" s="236">
        <f t="shared" si="75"/>
        <v>4</v>
      </c>
      <c r="R51" s="236">
        <f t="shared" si="75"/>
        <v>0</v>
      </c>
      <c r="S51" s="236">
        <f>COUNTIF(S$10:S$49,"Inadecuada")</f>
        <v>1</v>
      </c>
      <c r="T51" s="236">
        <f t="shared" si="75"/>
        <v>4</v>
      </c>
      <c r="U51" s="236">
        <f t="shared" si="75"/>
        <v>4</v>
      </c>
      <c r="V51" s="236">
        <f t="shared" si="75"/>
        <v>0</v>
      </c>
      <c r="W51" s="236">
        <f t="shared" si="75"/>
        <v>4</v>
      </c>
      <c r="X51" s="236">
        <f>COUNTIF(X$10:X$49,"Inadecuada")</f>
        <v>0</v>
      </c>
      <c r="Y51" s="236">
        <f t="shared" si="75"/>
        <v>0</v>
      </c>
      <c r="Z51" s="236">
        <f t="shared" si="75"/>
        <v>4</v>
      </c>
      <c r="AA51" s="236">
        <f>COUNTIF(AA$10:AA$49,"Inadecuada")</f>
        <v>1</v>
      </c>
      <c r="AB51" s="236">
        <f t="shared" si="75"/>
        <v>4</v>
      </c>
      <c r="AC51" s="236">
        <f>COUNTIF(AC$10:AC$49,"Inadecuada")</f>
        <v>2</v>
      </c>
      <c r="AD51" s="236">
        <f t="shared" si="75"/>
        <v>4</v>
      </c>
      <c r="AE51" s="236">
        <f>COUNTIF(AE$10:AE$49,"Inadecuada")</f>
        <v>0</v>
      </c>
      <c r="AF51" s="236">
        <f t="shared" si="75"/>
        <v>0</v>
      </c>
      <c r="AG51" s="236">
        <f t="shared" si="75"/>
        <v>4</v>
      </c>
      <c r="AH51" s="236">
        <f t="shared" si="75"/>
        <v>4</v>
      </c>
      <c r="AI51" s="236">
        <f>COUNTIF(AI$10:AI$49,"Inadecuada")</f>
        <v>0</v>
      </c>
      <c r="AJ51" s="411"/>
      <c r="AK51" s="412"/>
      <c r="AL51" s="161"/>
      <c r="AM51" s="157"/>
      <c r="AN51" s="157"/>
      <c r="AO51" s="157"/>
      <c r="AP51" s="157"/>
      <c r="AQ51" s="171"/>
      <c r="AR51" s="171"/>
      <c r="AS51" s="171"/>
      <c r="AT51" s="171"/>
      <c r="AU51" s="157"/>
      <c r="AV51" s="157"/>
      <c r="AW51" s="157"/>
      <c r="AX51" s="412"/>
      <c r="AY51" s="161"/>
      <c r="AZ51" s="161"/>
      <c r="BA51" s="161"/>
      <c r="BB51" s="171"/>
      <c r="BC51" s="171"/>
      <c r="BD51" s="171"/>
      <c r="BE51" s="171"/>
      <c r="BF51" s="157"/>
      <c r="BG51" s="157"/>
      <c r="BH51" s="157"/>
      <c r="BI51" s="161"/>
      <c r="BJ51" s="161"/>
      <c r="BK51" s="412"/>
      <c r="BL51" s="412"/>
      <c r="BM51" s="171"/>
      <c r="BN51" s="171"/>
      <c r="BO51" s="171"/>
      <c r="BP51" s="171"/>
      <c r="BQ51" s="327"/>
      <c r="BR51" s="171">
        <f>COUNTIF(BR$10:BR$49,2)</f>
        <v>4</v>
      </c>
      <c r="BS51" s="217"/>
      <c r="BT51" s="171">
        <f>COUNTIF(BT$10:BT$49,2)</f>
        <v>0</v>
      </c>
      <c r="BU51" s="217"/>
      <c r="BV51" s="171">
        <f>COUNTIF(BV$10:BV$49,2)</f>
        <v>0</v>
      </c>
      <c r="BW51" s="217"/>
      <c r="BX51" s="171">
        <f t="shared" ref="BX51:DB51" si="77">COUNTIF(BX$10:BX$49,2)</f>
        <v>2</v>
      </c>
      <c r="BY51" s="227" t="s">
        <v>38</v>
      </c>
      <c r="BZ51" s="217">
        <f>COUNTIF(BZ$10:BZ$49,2)</f>
        <v>1</v>
      </c>
      <c r="CA51" s="218"/>
      <c r="CB51" s="157">
        <f t="shared" si="77"/>
        <v>0</v>
      </c>
      <c r="CC51" s="218"/>
      <c r="CD51" s="157">
        <f t="shared" si="77"/>
        <v>0</v>
      </c>
      <c r="CE51" s="218"/>
      <c r="CF51" s="157">
        <f t="shared" si="77"/>
        <v>0</v>
      </c>
      <c r="CG51" s="218"/>
      <c r="CH51" s="157">
        <f t="shared" si="77"/>
        <v>0</v>
      </c>
      <c r="CI51" s="228" t="s">
        <v>38</v>
      </c>
      <c r="CJ51" s="218">
        <f>COUNTIF(CJ$10:CJ$49,2)</f>
        <v>2</v>
      </c>
      <c r="CK51" s="219"/>
      <c r="CL51" s="161">
        <f t="shared" si="77"/>
        <v>3</v>
      </c>
      <c r="CM51" s="219"/>
      <c r="CN51" s="161">
        <f t="shared" si="77"/>
        <v>0</v>
      </c>
      <c r="CO51" s="219"/>
      <c r="CP51" s="161">
        <f t="shared" si="77"/>
        <v>0</v>
      </c>
      <c r="CQ51" s="219"/>
      <c r="CR51" s="161">
        <f t="shared" si="77"/>
        <v>1</v>
      </c>
      <c r="CS51" s="229" t="s">
        <v>38</v>
      </c>
      <c r="CT51" s="220">
        <f>COUNTIF(CT$10:CT$49,2)</f>
        <v>1</v>
      </c>
      <c r="CU51" s="221"/>
      <c r="CV51" s="172">
        <f t="shared" si="77"/>
        <v>0</v>
      </c>
      <c r="CW51" s="222"/>
      <c r="CX51" s="172">
        <f t="shared" si="77"/>
        <v>0</v>
      </c>
      <c r="CY51" s="222"/>
      <c r="CZ51" s="172">
        <f t="shared" si="77"/>
        <v>0</v>
      </c>
      <c r="DA51" s="222"/>
      <c r="DB51" s="172">
        <f t="shared" si="77"/>
        <v>1</v>
      </c>
      <c r="DC51" s="230" t="s">
        <v>38</v>
      </c>
      <c r="DD51" s="272">
        <f>COUNTIF(DD$10:DD$49,2)</f>
        <v>0</v>
      </c>
      <c r="DE51" s="275" t="s">
        <v>38</v>
      </c>
      <c r="DF51" s="223">
        <f>COUNTIF(DF$10:DF$49,2)</f>
        <v>0</v>
      </c>
    </row>
    <row r="52" spans="1:111" x14ac:dyDescent="0.25">
      <c r="A52" s="7"/>
      <c r="B52" s="233" t="s">
        <v>43</v>
      </c>
      <c r="C52" s="236"/>
      <c r="D52" s="236">
        <f>COUNTIF(D$10:D$49,"Parcial")</f>
        <v>1</v>
      </c>
      <c r="E52" s="236">
        <f>COUNTIF(E$10:E$49,"Parcial")</f>
        <v>0</v>
      </c>
      <c r="F52" s="236"/>
      <c r="G52" s="236">
        <f>COUNTIF(G$10:G$49,"Parcial")</f>
        <v>0</v>
      </c>
      <c r="H52" s="236"/>
      <c r="I52" s="236">
        <f>COUNTIF(I$10:I$49,"Parcial")</f>
        <v>0</v>
      </c>
      <c r="J52" s="236"/>
      <c r="K52" s="236"/>
      <c r="L52" s="236"/>
      <c r="M52" s="236">
        <f t="shared" ref="M52:N52" si="78">COUNTIF(M$10:M$49,"Parcial")</f>
        <v>0</v>
      </c>
      <c r="N52" s="236">
        <f t="shared" si="78"/>
        <v>1</v>
      </c>
      <c r="O52" s="236"/>
      <c r="P52" s="236">
        <f>COUNTIF(P$10:P$49,"Parcial")</f>
        <v>0</v>
      </c>
      <c r="Q52" s="236"/>
      <c r="R52" s="236"/>
      <c r="S52" s="236">
        <f>COUNTIF(S$10:S$49,"Parcial")</f>
        <v>1</v>
      </c>
      <c r="T52" s="236"/>
      <c r="U52" s="236"/>
      <c r="V52" s="236"/>
      <c r="W52" s="236"/>
      <c r="X52" s="236">
        <f>COUNTIF(X$10:X$49,"Parcial")</f>
        <v>0</v>
      </c>
      <c r="Y52" s="236"/>
      <c r="Z52" s="236"/>
      <c r="AA52" s="236">
        <f>COUNTIF(AA$10:AA$49,"Parcial")</f>
        <v>1</v>
      </c>
      <c r="AB52" s="236"/>
      <c r="AC52" s="236">
        <f>COUNTIF(AC$10:AC$49,"Parcial")</f>
        <v>0</v>
      </c>
      <c r="AD52" s="236"/>
      <c r="AE52" s="236">
        <f>COUNTIF(AE$10:AE$49,"Parcial")</f>
        <v>0</v>
      </c>
      <c r="AF52" s="236"/>
      <c r="AG52" s="236"/>
      <c r="AH52" s="236"/>
      <c r="AI52" s="236">
        <f>COUNTIF(AI$10:AI$49,"Parcial")</f>
        <v>1</v>
      </c>
      <c r="AJ52" s="411"/>
      <c r="AK52" s="412"/>
      <c r="AL52" s="161"/>
      <c r="AM52" s="157"/>
      <c r="AN52" s="157"/>
      <c r="AO52" s="157"/>
      <c r="AP52" s="157"/>
      <c r="AQ52" s="171"/>
      <c r="AR52" s="171"/>
      <c r="AS52" s="171"/>
      <c r="AT52" s="171"/>
      <c r="AU52" s="157"/>
      <c r="AV52" s="157"/>
      <c r="AW52" s="157"/>
      <c r="AX52" s="412"/>
      <c r="AY52" s="161"/>
      <c r="AZ52" s="161"/>
      <c r="BA52" s="161"/>
      <c r="BB52" s="171"/>
      <c r="BC52" s="171"/>
      <c r="BD52" s="171"/>
      <c r="BE52" s="171"/>
      <c r="BF52" s="157"/>
      <c r="BG52" s="157"/>
      <c r="BH52" s="157"/>
      <c r="BI52" s="161"/>
      <c r="BJ52" s="161"/>
      <c r="BK52" s="412"/>
      <c r="BL52" s="412"/>
      <c r="BM52" s="171"/>
      <c r="BN52" s="171"/>
      <c r="BO52" s="171"/>
      <c r="BP52" s="171"/>
      <c r="BQ52" s="327"/>
      <c r="BR52" s="171">
        <f>COUNTIF(BR$10:BR$49,3)</f>
        <v>0</v>
      </c>
      <c r="BS52" s="217"/>
      <c r="BT52" s="171">
        <f>COUNTIF(BT$10:BT$49,3)</f>
        <v>0</v>
      </c>
      <c r="BU52" s="217"/>
      <c r="BV52" s="171">
        <f>COUNTIF(BV$10:BV$49,3)</f>
        <v>0</v>
      </c>
      <c r="BW52" s="217"/>
      <c r="BX52" s="171">
        <f t="shared" ref="BX52:DB52" si="79">COUNTIF(BX$10:BX$49,3)</f>
        <v>1</v>
      </c>
      <c r="BY52" s="227" t="s">
        <v>42</v>
      </c>
      <c r="BZ52" s="217">
        <f>COUNTIF(BZ$10:BZ$49,3)</f>
        <v>0</v>
      </c>
      <c r="CA52" s="218"/>
      <c r="CB52" s="157">
        <f t="shared" si="79"/>
        <v>0</v>
      </c>
      <c r="CC52" s="218"/>
      <c r="CD52" s="157">
        <f t="shared" si="79"/>
        <v>0</v>
      </c>
      <c r="CE52" s="218"/>
      <c r="CF52" s="157">
        <f t="shared" si="79"/>
        <v>0</v>
      </c>
      <c r="CG52" s="218"/>
      <c r="CH52" s="157">
        <f t="shared" si="79"/>
        <v>2</v>
      </c>
      <c r="CI52" s="228" t="s">
        <v>42</v>
      </c>
      <c r="CJ52" s="218">
        <f>COUNTIF(CJ$10:CJ$49,3)</f>
        <v>0</v>
      </c>
      <c r="CK52" s="219"/>
      <c r="CL52" s="161">
        <f t="shared" si="79"/>
        <v>0</v>
      </c>
      <c r="CM52" s="219"/>
      <c r="CN52" s="161">
        <f t="shared" si="79"/>
        <v>0</v>
      </c>
      <c r="CO52" s="219"/>
      <c r="CP52" s="161">
        <f t="shared" si="79"/>
        <v>2</v>
      </c>
      <c r="CQ52" s="219"/>
      <c r="CR52" s="161">
        <f t="shared" si="79"/>
        <v>4</v>
      </c>
      <c r="CS52" s="229" t="s">
        <v>42</v>
      </c>
      <c r="CT52" s="220">
        <f>COUNTIF(CT$10:CT$49,3)</f>
        <v>0</v>
      </c>
      <c r="CU52" s="221"/>
      <c r="CV52" s="172">
        <f t="shared" si="79"/>
        <v>0</v>
      </c>
      <c r="CW52" s="222"/>
      <c r="CX52" s="172">
        <f t="shared" si="79"/>
        <v>0</v>
      </c>
      <c r="CY52" s="222"/>
      <c r="CZ52" s="172">
        <f t="shared" si="79"/>
        <v>0</v>
      </c>
      <c r="DA52" s="222"/>
      <c r="DB52" s="172">
        <f t="shared" si="79"/>
        <v>3</v>
      </c>
      <c r="DC52" s="230" t="s">
        <v>42</v>
      </c>
      <c r="DD52" s="272">
        <f>COUNTIF(DD$10:DD$49,3)</f>
        <v>1</v>
      </c>
      <c r="DE52" s="275" t="s">
        <v>42</v>
      </c>
      <c r="DF52" s="223">
        <f>COUNTIF(DF$10:DF$49,3)</f>
        <v>0</v>
      </c>
    </row>
    <row r="53" spans="1:111" x14ac:dyDescent="0.25">
      <c r="A53" s="7"/>
      <c r="B53" s="233" t="s">
        <v>1</v>
      </c>
      <c r="C53" s="236">
        <f>COUNTIF(C$10:C$49,C$8)</f>
        <v>2</v>
      </c>
      <c r="D53" s="236">
        <f>COUNTIF(D$10:D$49,"Adecuada")</f>
        <v>3</v>
      </c>
      <c r="E53" s="236">
        <f>COUNTIF(E$10:E$49,"Adecuada")</f>
        <v>3</v>
      </c>
      <c r="F53" s="236">
        <f t="shared" ref="F53:AH53" si="80">COUNTIF(F$10:F$49,F$8)</f>
        <v>2</v>
      </c>
      <c r="G53" s="236">
        <f>COUNTIF(G$10:G$49,"Adecuada")</f>
        <v>5</v>
      </c>
      <c r="H53" s="236">
        <f t="shared" si="80"/>
        <v>2</v>
      </c>
      <c r="I53" s="236">
        <f>COUNTIF(I$10:I$49,"Adecuada")</f>
        <v>3</v>
      </c>
      <c r="J53" s="236">
        <f t="shared" si="80"/>
        <v>4</v>
      </c>
      <c r="K53" s="236">
        <f t="shared" si="80"/>
        <v>2</v>
      </c>
      <c r="L53" s="236">
        <f t="shared" si="80"/>
        <v>6</v>
      </c>
      <c r="M53" s="236">
        <f t="shared" ref="M53:N53" si="81">COUNTIF(M$10:M$49,"Adecuada")</f>
        <v>2</v>
      </c>
      <c r="N53" s="236">
        <f t="shared" si="81"/>
        <v>3</v>
      </c>
      <c r="O53" s="236">
        <f t="shared" si="80"/>
        <v>6</v>
      </c>
      <c r="P53" s="236">
        <f>COUNTIF(P$10:P$49,"Adecuada")</f>
        <v>3</v>
      </c>
      <c r="Q53" s="236">
        <f t="shared" si="80"/>
        <v>2</v>
      </c>
      <c r="R53" s="236">
        <f t="shared" si="80"/>
        <v>6</v>
      </c>
      <c r="S53" s="236">
        <f>COUNTIF(S$10:S$49,"Adecuada")</f>
        <v>4</v>
      </c>
      <c r="T53" s="236">
        <f t="shared" si="80"/>
        <v>2</v>
      </c>
      <c r="U53" s="236">
        <f t="shared" si="80"/>
        <v>2</v>
      </c>
      <c r="V53" s="236">
        <f t="shared" si="80"/>
        <v>6</v>
      </c>
      <c r="W53" s="236">
        <f t="shared" si="80"/>
        <v>2</v>
      </c>
      <c r="X53" s="236">
        <f>COUNTIF(X$10:X$49,"Adecuada")</f>
        <v>6</v>
      </c>
      <c r="Y53" s="236">
        <f t="shared" si="80"/>
        <v>6</v>
      </c>
      <c r="Z53" s="236">
        <f t="shared" si="80"/>
        <v>2</v>
      </c>
      <c r="AA53" s="236">
        <f>COUNTIF(AA$10:AA$49,"Adecuada")</f>
        <v>4</v>
      </c>
      <c r="AB53" s="236">
        <f t="shared" si="80"/>
        <v>2</v>
      </c>
      <c r="AC53" s="236">
        <f>COUNTIF(AC$10:AC$49,"Adecuada")</f>
        <v>4</v>
      </c>
      <c r="AD53" s="236">
        <f t="shared" si="80"/>
        <v>2</v>
      </c>
      <c r="AE53" s="236">
        <f>COUNTIF(AE$10:AE$49,"Adecuada")</f>
        <v>6</v>
      </c>
      <c r="AF53" s="236">
        <f t="shared" si="80"/>
        <v>6</v>
      </c>
      <c r="AG53" s="236">
        <f t="shared" si="80"/>
        <v>2</v>
      </c>
      <c r="AH53" s="236">
        <f t="shared" si="80"/>
        <v>2</v>
      </c>
      <c r="AI53" s="236">
        <f>COUNTIF(AI$10:AI$49,"Adecuada")</f>
        <v>5</v>
      </c>
      <c r="AJ53" s="411"/>
      <c r="AK53" s="412"/>
      <c r="AL53" s="161"/>
      <c r="AM53" s="157"/>
      <c r="AN53" s="157"/>
      <c r="AO53" s="157"/>
      <c r="AP53" s="157"/>
      <c r="AQ53" s="171"/>
      <c r="AR53" s="171"/>
      <c r="AS53" s="171"/>
      <c r="AT53" s="171"/>
      <c r="AU53" s="157"/>
      <c r="AV53" s="157"/>
      <c r="AW53" s="157"/>
      <c r="AX53" s="412"/>
      <c r="AY53" s="161"/>
      <c r="AZ53" s="161"/>
      <c r="BA53" s="161"/>
      <c r="BB53" s="171"/>
      <c r="BC53" s="171"/>
      <c r="BD53" s="171"/>
      <c r="BE53" s="171"/>
      <c r="BF53" s="157"/>
      <c r="BG53" s="157"/>
      <c r="BH53" s="157"/>
      <c r="BI53" s="161"/>
      <c r="BJ53" s="161"/>
      <c r="BK53" s="412"/>
      <c r="BL53" s="412"/>
      <c r="BM53" s="171"/>
      <c r="BN53" s="171"/>
      <c r="BO53" s="171"/>
      <c r="BP53" s="171"/>
      <c r="BQ53" s="327"/>
      <c r="BR53" s="171">
        <f>COUNTIF(BR$10:BR$49,4)</f>
        <v>2</v>
      </c>
      <c r="BS53" s="217"/>
      <c r="BT53" s="171">
        <f>COUNTIF(BT$10:BT$49,4)</f>
        <v>2</v>
      </c>
      <c r="BU53" s="217"/>
      <c r="BV53" s="171">
        <f>COUNTIF(BV$10:BV$49,4)</f>
        <v>2</v>
      </c>
      <c r="BW53" s="217"/>
      <c r="BX53" s="171">
        <f t="shared" ref="BX53:DB53" si="82">COUNTIF(BX$10:BX$49,4)</f>
        <v>2</v>
      </c>
      <c r="BY53" s="227" t="s">
        <v>45</v>
      </c>
      <c r="BZ53" s="217">
        <f>COUNTIF(BZ$10:BZ$49,4)</f>
        <v>2</v>
      </c>
      <c r="CA53" s="218"/>
      <c r="CB53" s="157">
        <f t="shared" si="82"/>
        <v>2</v>
      </c>
      <c r="CC53" s="218"/>
      <c r="CD53" s="157">
        <f t="shared" si="82"/>
        <v>2</v>
      </c>
      <c r="CE53" s="218"/>
      <c r="CF53" s="157">
        <f t="shared" si="82"/>
        <v>2</v>
      </c>
      <c r="CG53" s="218"/>
      <c r="CH53" s="157">
        <f t="shared" si="82"/>
        <v>2</v>
      </c>
      <c r="CI53" s="228" t="s">
        <v>45</v>
      </c>
      <c r="CJ53" s="218">
        <f>COUNTIF(CJ$10:CJ$49,4)</f>
        <v>2</v>
      </c>
      <c r="CK53" s="219"/>
      <c r="CL53" s="161">
        <f t="shared" si="82"/>
        <v>2</v>
      </c>
      <c r="CM53" s="219"/>
      <c r="CN53" s="161">
        <f t="shared" si="82"/>
        <v>0</v>
      </c>
      <c r="CO53" s="219"/>
      <c r="CP53" s="161">
        <f t="shared" si="82"/>
        <v>0</v>
      </c>
      <c r="CQ53" s="219"/>
      <c r="CR53" s="161">
        <f t="shared" si="82"/>
        <v>0</v>
      </c>
      <c r="CS53" s="229" t="s">
        <v>45</v>
      </c>
      <c r="CT53" s="220">
        <f>COUNTIF(CT$10:CT$49,4)</f>
        <v>2</v>
      </c>
      <c r="CU53" s="221"/>
      <c r="CV53" s="172">
        <f t="shared" si="82"/>
        <v>2</v>
      </c>
      <c r="CW53" s="222"/>
      <c r="CX53" s="172">
        <f t="shared" si="82"/>
        <v>2</v>
      </c>
      <c r="CY53" s="222"/>
      <c r="CZ53" s="172">
        <f t="shared" si="82"/>
        <v>0</v>
      </c>
      <c r="DA53" s="222"/>
      <c r="DB53" s="172">
        <f t="shared" si="82"/>
        <v>0</v>
      </c>
      <c r="DC53" s="230" t="s">
        <v>45</v>
      </c>
      <c r="DD53" s="272">
        <f>COUNTIF(DD$10:DD$49,4)</f>
        <v>1</v>
      </c>
      <c r="DE53" s="275" t="s">
        <v>45</v>
      </c>
      <c r="DF53" s="223">
        <f>COUNTIF(DF$10:DF$49,4)</f>
        <v>2</v>
      </c>
    </row>
    <row r="54" spans="1:111" ht="15.75" thickBot="1" x14ac:dyDescent="0.3">
      <c r="A54" s="7"/>
      <c r="B54" s="233" t="s">
        <v>59</v>
      </c>
      <c r="C54" s="236">
        <f>40-COUNTBLANK(C10:C49)</f>
        <v>6</v>
      </c>
      <c r="D54" s="236">
        <f>40-COUNTBLANK(D10:D49)</f>
        <v>6</v>
      </c>
      <c r="E54" s="236">
        <f>40-COUNTBLANK(E10:E49)</f>
        <v>6</v>
      </c>
      <c r="F54" s="236">
        <f t="shared" ref="F54:AH54" si="83">40-COUNTBLANK(F10:F49)</f>
        <v>6</v>
      </c>
      <c r="G54" s="236">
        <f>40-COUNTBLANK(G10:G49)</f>
        <v>6</v>
      </c>
      <c r="H54" s="236">
        <f t="shared" si="83"/>
        <v>6</v>
      </c>
      <c r="I54" s="236">
        <f>40-COUNTBLANK(I10:I49)</f>
        <v>6</v>
      </c>
      <c r="J54" s="236">
        <f t="shared" si="83"/>
        <v>6</v>
      </c>
      <c r="K54" s="236">
        <f t="shared" si="83"/>
        <v>6</v>
      </c>
      <c r="L54" s="236">
        <f t="shared" si="83"/>
        <v>6</v>
      </c>
      <c r="M54" s="236">
        <f t="shared" si="83"/>
        <v>6</v>
      </c>
      <c r="N54" s="236">
        <f t="shared" si="83"/>
        <v>6</v>
      </c>
      <c r="O54" s="236">
        <f t="shared" si="83"/>
        <v>6</v>
      </c>
      <c r="P54" s="236">
        <f>40-COUNTBLANK(P10:P49)</f>
        <v>6</v>
      </c>
      <c r="Q54" s="236">
        <f t="shared" si="83"/>
        <v>6</v>
      </c>
      <c r="R54" s="236">
        <f t="shared" si="83"/>
        <v>6</v>
      </c>
      <c r="S54" s="236">
        <f>40-COUNTBLANK(S10:S49)</f>
        <v>6</v>
      </c>
      <c r="T54" s="236">
        <f t="shared" si="83"/>
        <v>6</v>
      </c>
      <c r="U54" s="236">
        <f t="shared" si="83"/>
        <v>6</v>
      </c>
      <c r="V54" s="236">
        <f t="shared" si="83"/>
        <v>6</v>
      </c>
      <c r="W54" s="236">
        <f t="shared" si="83"/>
        <v>6</v>
      </c>
      <c r="X54" s="236">
        <f>40-COUNTBLANK(X10:X49)</f>
        <v>6</v>
      </c>
      <c r="Y54" s="236">
        <f t="shared" si="83"/>
        <v>6</v>
      </c>
      <c r="Z54" s="236">
        <f t="shared" si="83"/>
        <v>6</v>
      </c>
      <c r="AA54" s="236">
        <f>40-COUNTBLANK(AA10:AA49)</f>
        <v>6</v>
      </c>
      <c r="AB54" s="236">
        <f t="shared" si="83"/>
        <v>6</v>
      </c>
      <c r="AC54" s="236">
        <f>40-COUNTBLANK(AC10:AC49)</f>
        <v>6</v>
      </c>
      <c r="AD54" s="236">
        <f t="shared" si="83"/>
        <v>6</v>
      </c>
      <c r="AE54" s="236">
        <f>40-COUNTBLANK(AE10:AE49)</f>
        <v>6</v>
      </c>
      <c r="AF54" s="236">
        <f t="shared" si="83"/>
        <v>6</v>
      </c>
      <c r="AG54" s="236">
        <f t="shared" si="83"/>
        <v>6</v>
      </c>
      <c r="AH54" s="236">
        <f t="shared" si="83"/>
        <v>6</v>
      </c>
      <c r="AI54" s="236">
        <f>40-COUNTBLANK(AI10:AI49)</f>
        <v>6</v>
      </c>
      <c r="AJ54" s="411"/>
      <c r="AK54" s="412"/>
      <c r="AL54" s="161"/>
      <c r="AM54" s="157"/>
      <c r="AN54" s="157"/>
      <c r="AO54" s="157"/>
      <c r="AP54" s="157"/>
      <c r="AQ54" s="171"/>
      <c r="AR54" s="171"/>
      <c r="AS54" s="171"/>
      <c r="AT54" s="171"/>
      <c r="AU54" s="157"/>
      <c r="AV54" s="157"/>
      <c r="AW54" s="157"/>
      <c r="AX54" s="412"/>
      <c r="AY54" s="161"/>
      <c r="AZ54" s="161"/>
      <c r="BA54" s="161"/>
      <c r="BB54" s="171"/>
      <c r="BC54" s="171"/>
      <c r="BD54" s="171"/>
      <c r="BE54" s="171"/>
      <c r="BF54" s="157"/>
      <c r="BG54" s="157"/>
      <c r="BH54" s="157"/>
      <c r="BI54" s="161"/>
      <c r="BJ54" s="161"/>
      <c r="BK54" s="412"/>
      <c r="BL54" s="412"/>
      <c r="BM54" s="171"/>
      <c r="BN54" s="171"/>
      <c r="BO54" s="171"/>
      <c r="BP54" s="171"/>
      <c r="BQ54" s="324"/>
      <c r="BR54" s="177">
        <f>SUM(BR50:BR53)</f>
        <v>6</v>
      </c>
      <c r="BS54" s="191"/>
      <c r="BT54" s="177">
        <f>SUM(BT50:BT53)</f>
        <v>6</v>
      </c>
      <c r="BU54" s="191"/>
      <c r="BV54" s="177">
        <f>SUM(BV50:BV53)</f>
        <v>6</v>
      </c>
      <c r="BW54" s="191"/>
      <c r="BX54" s="177">
        <f>SUM(BX50:BX53)</f>
        <v>6</v>
      </c>
      <c r="BY54" s="178" t="s">
        <v>47</v>
      </c>
      <c r="BZ54" s="191">
        <f>SUM(BZ50:BZ53)</f>
        <v>6</v>
      </c>
      <c r="CA54" s="194"/>
      <c r="CB54" s="158">
        <f>SUM(CB50:CB53)</f>
        <v>6</v>
      </c>
      <c r="CC54" s="194"/>
      <c r="CD54" s="158">
        <f>SUM(CD50:CD53)</f>
        <v>6</v>
      </c>
      <c r="CE54" s="194"/>
      <c r="CF54" s="158">
        <f>SUM(CF50:CF53)</f>
        <v>6</v>
      </c>
      <c r="CG54" s="194"/>
      <c r="CH54" s="158">
        <f>SUM(CH50:CH53)</f>
        <v>6</v>
      </c>
      <c r="CI54" s="159" t="s">
        <v>47</v>
      </c>
      <c r="CJ54" s="194">
        <f>SUM(CJ50:CJ53)</f>
        <v>6</v>
      </c>
      <c r="CK54" s="197"/>
      <c r="CL54" s="162">
        <f>SUM(CL50:CL53)</f>
        <v>6</v>
      </c>
      <c r="CM54" s="197"/>
      <c r="CN54" s="162">
        <f>SUM(CN50:CN53)</f>
        <v>0</v>
      </c>
      <c r="CO54" s="197"/>
      <c r="CP54" s="162">
        <f>SUM(CP50:CP53)</f>
        <v>6</v>
      </c>
      <c r="CQ54" s="197"/>
      <c r="CR54" s="162">
        <f>SUM(CR50:CR53)</f>
        <v>6</v>
      </c>
      <c r="CS54" s="163" t="s">
        <v>47</v>
      </c>
      <c r="CT54" s="198">
        <f>SUM(CT50:CT53)</f>
        <v>6</v>
      </c>
      <c r="CU54" s="199"/>
      <c r="CV54" s="179">
        <f>SUM(CV50:CV53)</f>
        <v>6</v>
      </c>
      <c r="CW54" s="200"/>
      <c r="CX54" s="179">
        <f>SUM(CX50:CX53)</f>
        <v>6</v>
      </c>
      <c r="CY54" s="200"/>
      <c r="CZ54" s="179">
        <f>SUM(CZ50:CZ53)</f>
        <v>0</v>
      </c>
      <c r="DA54" s="200"/>
      <c r="DB54" s="179">
        <f>SUM(DB50:DB53)</f>
        <v>6</v>
      </c>
      <c r="DC54" s="180" t="s">
        <v>47</v>
      </c>
      <c r="DD54" s="273">
        <f>SUM(DD50:DD53)</f>
        <v>6</v>
      </c>
      <c r="DE54" s="276" t="s">
        <v>47</v>
      </c>
      <c r="DF54" s="203">
        <f>SUM(DF50:DF53)</f>
        <v>6</v>
      </c>
    </row>
    <row r="55" spans="1:111" ht="15.75" thickBot="1" x14ac:dyDescent="0.3">
      <c r="B55" s="239"/>
      <c r="C55" s="240" t="s">
        <v>7</v>
      </c>
      <c r="D55" s="240" t="s">
        <v>8</v>
      </c>
      <c r="E55" s="240" t="s">
        <v>9</v>
      </c>
      <c r="F55" s="240" t="s">
        <v>10</v>
      </c>
      <c r="G55" s="240" t="s">
        <v>11</v>
      </c>
      <c r="H55" s="240" t="s">
        <v>12</v>
      </c>
      <c r="I55" s="240" t="s">
        <v>13</v>
      </c>
      <c r="J55" s="240" t="s">
        <v>14</v>
      </c>
      <c r="K55" s="240" t="s">
        <v>15</v>
      </c>
      <c r="L55" s="240" t="s">
        <v>16</v>
      </c>
      <c r="M55" s="240" t="s">
        <v>17</v>
      </c>
      <c r="N55" s="240" t="s">
        <v>18</v>
      </c>
      <c r="O55" s="240" t="s">
        <v>19</v>
      </c>
      <c r="P55" s="240" t="s">
        <v>20</v>
      </c>
      <c r="Q55" s="240" t="s">
        <v>21</v>
      </c>
      <c r="R55" s="240" t="s">
        <v>22</v>
      </c>
      <c r="S55" s="240" t="s">
        <v>23</v>
      </c>
      <c r="T55" s="240" t="s">
        <v>24</v>
      </c>
      <c r="U55" s="240" t="s">
        <v>25</v>
      </c>
      <c r="V55" s="240" t="s">
        <v>26</v>
      </c>
      <c r="W55" s="240" t="s">
        <v>27</v>
      </c>
      <c r="X55" s="240" t="s">
        <v>28</v>
      </c>
      <c r="Y55" s="240" t="s">
        <v>29</v>
      </c>
      <c r="Z55" s="240" t="s">
        <v>30</v>
      </c>
      <c r="AA55" s="240" t="s">
        <v>48</v>
      </c>
      <c r="AB55" s="240" t="s">
        <v>333</v>
      </c>
      <c r="AC55" s="240" t="s">
        <v>334</v>
      </c>
      <c r="AD55" s="240" t="s">
        <v>335</v>
      </c>
      <c r="AE55" s="240" t="s">
        <v>336</v>
      </c>
      <c r="AF55" s="240" t="s">
        <v>337</v>
      </c>
      <c r="AG55" s="240" t="s">
        <v>338</v>
      </c>
      <c r="AH55" s="240" t="s">
        <v>339</v>
      </c>
      <c r="AI55" s="240" t="s">
        <v>359</v>
      </c>
      <c r="AJ55" s="413" t="s">
        <v>7</v>
      </c>
      <c r="AK55" s="414" t="s">
        <v>8</v>
      </c>
      <c r="AL55" s="355" t="s">
        <v>9</v>
      </c>
      <c r="AM55" s="356" t="s">
        <v>10</v>
      </c>
      <c r="AN55" s="356" t="s">
        <v>11</v>
      </c>
      <c r="AO55" s="356" t="s">
        <v>12</v>
      </c>
      <c r="AP55" s="356" t="s">
        <v>13</v>
      </c>
      <c r="AQ55" s="354" t="s">
        <v>14</v>
      </c>
      <c r="AR55" s="354" t="s">
        <v>15</v>
      </c>
      <c r="AS55" s="354" t="s">
        <v>16</v>
      </c>
      <c r="AT55" s="354" t="s">
        <v>17</v>
      </c>
      <c r="AU55" s="356" t="s">
        <v>18</v>
      </c>
      <c r="AV55" s="356" t="s">
        <v>19</v>
      </c>
      <c r="AW55" s="356" t="s">
        <v>20</v>
      </c>
      <c r="AX55" s="414" t="s">
        <v>21</v>
      </c>
      <c r="AY55" s="355" t="s">
        <v>22</v>
      </c>
      <c r="AZ55" s="355" t="s">
        <v>23</v>
      </c>
      <c r="BA55" s="355" t="s">
        <v>24</v>
      </c>
      <c r="BB55" s="354" t="s">
        <v>25</v>
      </c>
      <c r="BC55" s="354" t="s">
        <v>26</v>
      </c>
      <c r="BD55" s="354" t="s">
        <v>27</v>
      </c>
      <c r="BE55" s="354" t="s">
        <v>28</v>
      </c>
      <c r="BF55" s="356" t="s">
        <v>29</v>
      </c>
      <c r="BG55" s="356" t="s">
        <v>30</v>
      </c>
      <c r="BH55" s="356" t="s">
        <v>48</v>
      </c>
      <c r="BI55" s="355" t="s">
        <v>333</v>
      </c>
      <c r="BJ55" s="355" t="s">
        <v>334</v>
      </c>
      <c r="BK55" s="414" t="s">
        <v>335</v>
      </c>
      <c r="BL55" s="414" t="s">
        <v>336</v>
      </c>
      <c r="BM55" s="354" t="s">
        <v>337</v>
      </c>
      <c r="BN55" s="354" t="s">
        <v>338</v>
      </c>
      <c r="BO55" s="354" t="s">
        <v>339</v>
      </c>
      <c r="BP55" s="354" t="s">
        <v>359</v>
      </c>
      <c r="BQ55" s="143"/>
      <c r="BS55" s="143"/>
      <c r="BU55" s="143"/>
      <c r="BW55" s="143"/>
      <c r="BY55" s="145"/>
      <c r="BZ55" s="143"/>
      <c r="CA55" s="143"/>
      <c r="CC55" s="143"/>
      <c r="CE55" s="143"/>
      <c r="CG55" s="143"/>
      <c r="CI55" s="145"/>
      <c r="CJ55" s="143"/>
      <c r="CK55" s="143"/>
      <c r="CM55" s="143"/>
      <c r="CO55" s="143"/>
      <c r="CQ55" s="143"/>
      <c r="CS55" s="145"/>
      <c r="CT55" s="143"/>
      <c r="CU55" s="143"/>
      <c r="CW55" s="143"/>
      <c r="CY55" s="143"/>
      <c r="DA55" s="143"/>
      <c r="DC55" s="145"/>
      <c r="DD55" s="143"/>
      <c r="DE55" s="145"/>
      <c r="DF55" s="143"/>
    </row>
    <row r="56" spans="1:111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 s="415"/>
    </row>
    <row r="57" spans="1:111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 s="415"/>
    </row>
    <row r="58" spans="1:111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 s="415"/>
    </row>
    <row r="59" spans="1:111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 s="415"/>
    </row>
    <row r="60" spans="1:111" x14ac:dyDescent="0.25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 s="415"/>
    </row>
    <row r="61" spans="1:111" x14ac:dyDescent="0.25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 s="415"/>
    </row>
    <row r="62" spans="1:111" x14ac:dyDescent="0.25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 s="415"/>
    </row>
    <row r="63" spans="1:111" x14ac:dyDescent="0.25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 s="415"/>
    </row>
    <row r="64" spans="1:111" x14ac:dyDescent="0.25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 s="415"/>
    </row>
    <row r="65" spans="3:36" x14ac:dyDescent="0.25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 s="415"/>
    </row>
    <row r="66" spans="3:36" x14ac:dyDescent="0.25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 s="415"/>
    </row>
    <row r="67" spans="3:36" x14ac:dyDescent="0.25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 s="415"/>
    </row>
    <row r="68" spans="3:36" x14ac:dyDescent="0.25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 s="415"/>
    </row>
  </sheetData>
  <sheetProtection algorithmName="SHA-512" hashValue="N4f1yThieUSTmtBdQWU73g/wGGCDJ8+8E46AJOu1CxYMj1+CWO6y1bPBFWxkal6KOEhJ4BwJIw9CYfBHjj/Wnw==" saltValue="tTsnpNWd0HNyBu13JD1JgA==" spinCount="100000" sheet="1"/>
  <phoneticPr fontId="8" type="noConversion"/>
  <conditionalFormatting sqref="C2:C7">
    <cfRule type="duplicateValues" dxfId="4" priority="10"/>
  </conditionalFormatting>
  <conditionalFormatting sqref="C1:AI8">
    <cfRule type="duplicateValues" dxfId="3" priority="1"/>
  </conditionalFormatting>
  <conditionalFormatting sqref="C4:AJ4">
    <cfRule type="duplicateValues" dxfId="2" priority="178"/>
  </conditionalFormatting>
  <conditionalFormatting sqref="C6:AJ6">
    <cfRule type="duplicateValues" dxfId="1" priority="180"/>
  </conditionalFormatting>
  <conditionalFormatting sqref="AJ2:AJ6 D2:AI7">
    <cfRule type="duplicateValues" dxfId="0" priority="182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F3C7-23D3-426D-B02D-030532C7B746}">
  <sheetPr codeName="Hoja9">
    <tabColor rgb="FFEDF7F9"/>
  </sheetPr>
  <dimension ref="A1:G38"/>
  <sheetViews>
    <sheetView showGridLines="0" zoomScale="70" zoomScaleNormal="70" workbookViewId="0"/>
  </sheetViews>
  <sheetFormatPr baseColWidth="10" defaultColWidth="0" defaultRowHeight="15" zeroHeight="1" x14ac:dyDescent="0.25"/>
  <cols>
    <col min="1" max="1" width="18" style="2" customWidth="1"/>
    <col min="2" max="2" width="12.7109375" style="2" customWidth="1"/>
    <col min="3" max="3" width="18" style="2" customWidth="1"/>
    <col min="4" max="4" width="49" style="2" customWidth="1"/>
    <col min="5" max="5" width="30.42578125" style="2" customWidth="1"/>
    <col min="6" max="6" width="13.7109375" style="2" customWidth="1"/>
    <col min="7" max="7" width="1.7109375" style="2" customWidth="1"/>
    <col min="8" max="16384" width="32.42578125" style="2" hidden="1"/>
  </cols>
  <sheetData>
    <row r="1" spans="1:6" ht="51" customHeight="1" x14ac:dyDescent="0.25">
      <c r="C1" s="483" t="s">
        <v>416</v>
      </c>
      <c r="D1" s="484"/>
      <c r="E1" s="484"/>
      <c r="F1" s="484"/>
    </row>
    <row r="2" spans="1:6" ht="28.5" customHeight="1" thickBot="1" x14ac:dyDescent="0.3">
      <c r="E2" s="485" t="s">
        <v>288</v>
      </c>
      <c r="F2" s="485"/>
    </row>
    <row r="3" spans="1:6" ht="23.25" customHeight="1" x14ac:dyDescent="0.25">
      <c r="A3" s="125" t="s">
        <v>289</v>
      </c>
      <c r="B3" s="126" t="s">
        <v>322</v>
      </c>
      <c r="C3" s="126" t="s">
        <v>323</v>
      </c>
      <c r="D3" s="126" t="s">
        <v>328</v>
      </c>
      <c r="E3" s="126" t="s">
        <v>331</v>
      </c>
      <c r="F3" s="127" t="s">
        <v>332</v>
      </c>
    </row>
    <row r="4" spans="1:6" ht="60" x14ac:dyDescent="0.25">
      <c r="A4" s="128" t="s">
        <v>290</v>
      </c>
      <c r="B4" s="129" t="s">
        <v>368</v>
      </c>
      <c r="C4" s="129" t="s">
        <v>326</v>
      </c>
      <c r="D4" s="130" t="s">
        <v>369</v>
      </c>
      <c r="E4" s="129" t="s">
        <v>357</v>
      </c>
      <c r="F4" s="131" t="s">
        <v>1</v>
      </c>
    </row>
    <row r="5" spans="1:6" ht="60" x14ac:dyDescent="0.25">
      <c r="A5" s="128" t="s">
        <v>291</v>
      </c>
      <c r="B5" s="129" t="s">
        <v>368</v>
      </c>
      <c r="C5" s="129" t="s">
        <v>326</v>
      </c>
      <c r="D5" s="130" t="s">
        <v>287</v>
      </c>
      <c r="E5" s="129" t="s">
        <v>370</v>
      </c>
      <c r="F5" s="131" t="s">
        <v>46</v>
      </c>
    </row>
    <row r="6" spans="1:6" ht="48" x14ac:dyDescent="0.25">
      <c r="A6" s="128" t="s">
        <v>292</v>
      </c>
      <c r="B6" s="129" t="s">
        <v>371</v>
      </c>
      <c r="C6" s="129" t="s">
        <v>327</v>
      </c>
      <c r="D6" s="130" t="s">
        <v>280</v>
      </c>
      <c r="E6" s="129" t="s">
        <v>372</v>
      </c>
      <c r="F6" s="131" t="s">
        <v>46</v>
      </c>
    </row>
    <row r="7" spans="1:6" ht="48" x14ac:dyDescent="0.25">
      <c r="A7" s="128" t="s">
        <v>293</v>
      </c>
      <c r="B7" s="129" t="s">
        <v>373</v>
      </c>
      <c r="C7" s="129" t="s">
        <v>325</v>
      </c>
      <c r="D7" s="130" t="s">
        <v>329</v>
      </c>
      <c r="E7" s="129" t="s">
        <v>374</v>
      </c>
      <c r="F7" s="131" t="s">
        <v>1</v>
      </c>
    </row>
    <row r="8" spans="1:6" ht="36" x14ac:dyDescent="0.25">
      <c r="A8" s="128" t="s">
        <v>294</v>
      </c>
      <c r="B8" s="129" t="s">
        <v>373</v>
      </c>
      <c r="C8" s="129" t="s">
        <v>325</v>
      </c>
      <c r="D8" s="130" t="s">
        <v>279</v>
      </c>
      <c r="E8" s="129" t="s">
        <v>375</v>
      </c>
      <c r="F8" s="131" t="s">
        <v>46</v>
      </c>
    </row>
    <row r="9" spans="1:6" ht="60" x14ac:dyDescent="0.25">
      <c r="A9" s="128" t="s">
        <v>295</v>
      </c>
      <c r="B9" s="129" t="s">
        <v>373</v>
      </c>
      <c r="C9" s="129" t="s">
        <v>325</v>
      </c>
      <c r="D9" s="130" t="s">
        <v>376</v>
      </c>
      <c r="E9" s="129" t="s">
        <v>377</v>
      </c>
      <c r="F9" s="131" t="s">
        <v>4</v>
      </c>
    </row>
    <row r="10" spans="1:6" ht="48" x14ac:dyDescent="0.25">
      <c r="A10" s="128" t="s">
        <v>296</v>
      </c>
      <c r="B10" s="129" t="s">
        <v>373</v>
      </c>
      <c r="C10" s="129" t="s">
        <v>325</v>
      </c>
      <c r="D10" s="130" t="s">
        <v>278</v>
      </c>
      <c r="E10" s="129" t="s">
        <v>378</v>
      </c>
      <c r="F10" s="131" t="s">
        <v>46</v>
      </c>
    </row>
    <row r="11" spans="1:6" ht="36" x14ac:dyDescent="0.25">
      <c r="A11" s="128" t="s">
        <v>379</v>
      </c>
      <c r="B11" s="129" t="s">
        <v>380</v>
      </c>
      <c r="C11" s="129" t="s">
        <v>324</v>
      </c>
      <c r="D11" s="130" t="s">
        <v>273</v>
      </c>
      <c r="E11" s="129" t="s">
        <v>381</v>
      </c>
      <c r="F11" s="131" t="s">
        <v>1</v>
      </c>
    </row>
    <row r="12" spans="1:6" ht="72" x14ac:dyDescent="0.25">
      <c r="A12" s="128" t="s">
        <v>298</v>
      </c>
      <c r="B12" s="129" t="s">
        <v>380</v>
      </c>
      <c r="C12" s="129" t="s">
        <v>324</v>
      </c>
      <c r="D12" s="130" t="s">
        <v>272</v>
      </c>
      <c r="E12" s="129" t="s">
        <v>382</v>
      </c>
      <c r="F12" s="131" t="s">
        <v>1</v>
      </c>
    </row>
    <row r="13" spans="1:6" ht="48" x14ac:dyDescent="0.25">
      <c r="A13" s="128" t="s">
        <v>299</v>
      </c>
      <c r="B13" s="129" t="s">
        <v>380</v>
      </c>
      <c r="C13" s="129" t="s">
        <v>324</v>
      </c>
      <c r="D13" s="130" t="s">
        <v>274</v>
      </c>
      <c r="E13" s="129" t="s">
        <v>383</v>
      </c>
      <c r="F13" s="131" t="s">
        <v>2</v>
      </c>
    </row>
    <row r="14" spans="1:6" ht="48" x14ac:dyDescent="0.25">
      <c r="A14" s="128" t="s">
        <v>300</v>
      </c>
      <c r="B14" s="129" t="s">
        <v>380</v>
      </c>
      <c r="C14" s="129" t="s">
        <v>324</v>
      </c>
      <c r="D14" s="130" t="s">
        <v>275</v>
      </c>
      <c r="E14" s="129" t="s">
        <v>384</v>
      </c>
      <c r="F14" s="131" t="s">
        <v>46</v>
      </c>
    </row>
    <row r="15" spans="1:6" ht="36" x14ac:dyDescent="0.25">
      <c r="A15" s="128" t="s">
        <v>301</v>
      </c>
      <c r="B15" s="129" t="s">
        <v>385</v>
      </c>
      <c r="C15" s="129" t="s">
        <v>325</v>
      </c>
      <c r="D15" s="130" t="s">
        <v>278</v>
      </c>
      <c r="E15" s="129" t="s">
        <v>386</v>
      </c>
      <c r="F15" s="131" t="s">
        <v>46</v>
      </c>
    </row>
    <row r="16" spans="1:6" ht="48" x14ac:dyDescent="0.25">
      <c r="A16" s="128" t="s">
        <v>302</v>
      </c>
      <c r="B16" s="129" t="s">
        <v>385</v>
      </c>
      <c r="C16" s="129" t="s">
        <v>325</v>
      </c>
      <c r="D16" s="130" t="s">
        <v>276</v>
      </c>
      <c r="E16" s="129" t="s">
        <v>387</v>
      </c>
      <c r="F16" s="131" t="s">
        <v>1</v>
      </c>
    </row>
    <row r="17" spans="1:6" ht="36" x14ac:dyDescent="0.25">
      <c r="A17" s="128" t="s">
        <v>303</v>
      </c>
      <c r="B17" s="129" t="s">
        <v>385</v>
      </c>
      <c r="C17" s="129" t="s">
        <v>325</v>
      </c>
      <c r="D17" s="130" t="s">
        <v>279</v>
      </c>
      <c r="E17" s="129" t="s">
        <v>388</v>
      </c>
      <c r="F17" s="131" t="s">
        <v>46</v>
      </c>
    </row>
    <row r="18" spans="1:6" ht="36" x14ac:dyDescent="0.25">
      <c r="A18" s="128" t="s">
        <v>304</v>
      </c>
      <c r="B18" s="129" t="s">
        <v>389</v>
      </c>
      <c r="C18" s="129" t="s">
        <v>326</v>
      </c>
      <c r="D18" s="130" t="s">
        <v>284</v>
      </c>
      <c r="E18" s="129" t="s">
        <v>390</v>
      </c>
      <c r="F18" s="131" t="s">
        <v>0</v>
      </c>
    </row>
    <row r="19" spans="1:6" ht="36" x14ac:dyDescent="0.25">
      <c r="A19" s="128" t="s">
        <v>305</v>
      </c>
      <c r="B19" s="129" t="s">
        <v>391</v>
      </c>
      <c r="C19" s="129" t="s">
        <v>327</v>
      </c>
      <c r="D19" s="130" t="s">
        <v>280</v>
      </c>
      <c r="E19" s="129" t="s">
        <v>392</v>
      </c>
      <c r="F19" s="131" t="s">
        <v>2</v>
      </c>
    </row>
    <row r="20" spans="1:6" ht="48" x14ac:dyDescent="0.25">
      <c r="A20" s="128" t="s">
        <v>306</v>
      </c>
      <c r="B20" s="129" t="s">
        <v>391</v>
      </c>
      <c r="C20" s="129" t="s">
        <v>327</v>
      </c>
      <c r="D20" s="130" t="s">
        <v>283</v>
      </c>
      <c r="E20" s="129" t="s">
        <v>393</v>
      </c>
      <c r="F20" s="131" t="s">
        <v>46</v>
      </c>
    </row>
    <row r="21" spans="1:6" ht="36" x14ac:dyDescent="0.25">
      <c r="A21" s="128" t="s">
        <v>307</v>
      </c>
      <c r="B21" s="129" t="s">
        <v>391</v>
      </c>
      <c r="C21" s="129" t="s">
        <v>327</v>
      </c>
      <c r="D21" s="130" t="s">
        <v>330</v>
      </c>
      <c r="E21" s="129" t="s">
        <v>394</v>
      </c>
      <c r="F21" s="131" t="s">
        <v>4</v>
      </c>
    </row>
    <row r="22" spans="1:6" ht="36" x14ac:dyDescent="0.25">
      <c r="A22" s="128" t="s">
        <v>308</v>
      </c>
      <c r="B22" s="129" t="s">
        <v>395</v>
      </c>
      <c r="C22" s="129" t="s">
        <v>324</v>
      </c>
      <c r="D22" s="130" t="s">
        <v>274</v>
      </c>
      <c r="E22" s="129" t="s">
        <v>396</v>
      </c>
      <c r="F22" s="131" t="s">
        <v>0</v>
      </c>
    </row>
    <row r="23" spans="1:6" ht="60" x14ac:dyDescent="0.25">
      <c r="A23" s="128" t="s">
        <v>309</v>
      </c>
      <c r="B23" s="129" t="s">
        <v>395</v>
      </c>
      <c r="C23" s="129" t="s">
        <v>324</v>
      </c>
      <c r="D23" s="130" t="s">
        <v>272</v>
      </c>
      <c r="E23" s="129" t="s">
        <v>397</v>
      </c>
      <c r="F23" s="131" t="s">
        <v>4</v>
      </c>
    </row>
    <row r="24" spans="1:6" ht="72" x14ac:dyDescent="0.25">
      <c r="A24" s="128" t="s">
        <v>310</v>
      </c>
      <c r="B24" s="129" t="s">
        <v>395</v>
      </c>
      <c r="C24" s="129" t="s">
        <v>324</v>
      </c>
      <c r="D24" s="130" t="s">
        <v>273</v>
      </c>
      <c r="E24" s="129" t="s">
        <v>398</v>
      </c>
      <c r="F24" s="131" t="s">
        <v>1</v>
      </c>
    </row>
    <row r="25" spans="1:6" ht="36" x14ac:dyDescent="0.25">
      <c r="A25" s="128" t="s">
        <v>311</v>
      </c>
      <c r="B25" s="129" t="s">
        <v>395</v>
      </c>
      <c r="C25" s="129" t="s">
        <v>324</v>
      </c>
      <c r="D25" s="130" t="s">
        <v>275</v>
      </c>
      <c r="E25" s="129" t="s">
        <v>399</v>
      </c>
      <c r="F25" s="131" t="s">
        <v>46</v>
      </c>
    </row>
    <row r="26" spans="1:6" ht="60" x14ac:dyDescent="0.25">
      <c r="A26" s="128" t="s">
        <v>312</v>
      </c>
      <c r="B26" s="129" t="s">
        <v>400</v>
      </c>
      <c r="C26" s="129" t="s">
        <v>325</v>
      </c>
      <c r="D26" s="130" t="s">
        <v>329</v>
      </c>
      <c r="E26" s="129" t="s">
        <v>401</v>
      </c>
      <c r="F26" s="131" t="s">
        <v>1</v>
      </c>
    </row>
    <row r="27" spans="1:6" ht="48" x14ac:dyDescent="0.25">
      <c r="A27" s="128" t="s">
        <v>313</v>
      </c>
      <c r="B27" s="132" t="s">
        <v>400</v>
      </c>
      <c r="C27" s="129" t="s">
        <v>325</v>
      </c>
      <c r="D27" s="130" t="s">
        <v>278</v>
      </c>
      <c r="E27" s="129" t="s">
        <v>402</v>
      </c>
      <c r="F27" s="133" t="s">
        <v>0</v>
      </c>
    </row>
    <row r="28" spans="1:6" ht="36" x14ac:dyDescent="0.25">
      <c r="A28" s="128" t="s">
        <v>314</v>
      </c>
      <c r="B28" s="132" t="s">
        <v>400</v>
      </c>
      <c r="C28" s="129" t="s">
        <v>325</v>
      </c>
      <c r="D28" s="130" t="s">
        <v>279</v>
      </c>
      <c r="E28" s="129" t="s">
        <v>403</v>
      </c>
      <c r="F28" s="133" t="s">
        <v>46</v>
      </c>
    </row>
    <row r="29" spans="1:6" ht="72" x14ac:dyDescent="0.25">
      <c r="A29" s="128" t="s">
        <v>315</v>
      </c>
      <c r="B29" s="132" t="s">
        <v>404</v>
      </c>
      <c r="C29" s="129" t="s">
        <v>327</v>
      </c>
      <c r="D29" s="130" t="s">
        <v>280</v>
      </c>
      <c r="E29" s="129" t="s">
        <v>405</v>
      </c>
      <c r="F29" s="133" t="s">
        <v>1</v>
      </c>
    </row>
    <row r="30" spans="1:6" ht="48" x14ac:dyDescent="0.25">
      <c r="A30" s="128" t="s">
        <v>316</v>
      </c>
      <c r="B30" s="132" t="s">
        <v>406</v>
      </c>
      <c r="C30" s="129" t="s">
        <v>327</v>
      </c>
      <c r="D30" s="130" t="s">
        <v>280</v>
      </c>
      <c r="E30" s="129" t="s">
        <v>407</v>
      </c>
      <c r="F30" s="133" t="s">
        <v>46</v>
      </c>
    </row>
    <row r="31" spans="1:6" ht="48" x14ac:dyDescent="0.25">
      <c r="A31" s="128" t="s">
        <v>317</v>
      </c>
      <c r="B31" s="132" t="s">
        <v>408</v>
      </c>
      <c r="C31" s="129" t="s">
        <v>326</v>
      </c>
      <c r="D31" s="130" t="s">
        <v>369</v>
      </c>
      <c r="E31" s="129" t="s">
        <v>409</v>
      </c>
      <c r="F31" s="133" t="s">
        <v>4</v>
      </c>
    </row>
    <row r="32" spans="1:6" ht="60" x14ac:dyDescent="0.25">
      <c r="A32" s="128" t="s">
        <v>318</v>
      </c>
      <c r="B32" s="132" t="s">
        <v>408</v>
      </c>
      <c r="C32" s="129" t="s">
        <v>326</v>
      </c>
      <c r="D32" s="130" t="s">
        <v>284</v>
      </c>
      <c r="E32" s="129" t="s">
        <v>410</v>
      </c>
      <c r="F32" s="133" t="s">
        <v>46</v>
      </c>
    </row>
    <row r="33" spans="1:6" ht="60" x14ac:dyDescent="0.25">
      <c r="A33" s="128" t="s">
        <v>319</v>
      </c>
      <c r="B33" s="132" t="s">
        <v>411</v>
      </c>
      <c r="C33" s="129" t="s">
        <v>324</v>
      </c>
      <c r="D33" s="130" t="s">
        <v>272</v>
      </c>
      <c r="E33" s="129" t="s">
        <v>412</v>
      </c>
      <c r="F33" s="133" t="s">
        <v>2</v>
      </c>
    </row>
    <row r="34" spans="1:6" ht="48" x14ac:dyDescent="0.25">
      <c r="A34" s="128" t="s">
        <v>320</v>
      </c>
      <c r="B34" s="132" t="s">
        <v>411</v>
      </c>
      <c r="C34" s="129" t="s">
        <v>324</v>
      </c>
      <c r="D34" s="130" t="s">
        <v>274</v>
      </c>
      <c r="E34" s="129" t="s">
        <v>413</v>
      </c>
      <c r="F34" s="133" t="s">
        <v>0</v>
      </c>
    </row>
    <row r="35" spans="1:6" ht="36" x14ac:dyDescent="0.25">
      <c r="A35" s="128" t="s">
        <v>321</v>
      </c>
      <c r="B35" s="132" t="s">
        <v>411</v>
      </c>
      <c r="C35" s="129" t="s">
        <v>324</v>
      </c>
      <c r="D35" s="130" t="s">
        <v>273</v>
      </c>
      <c r="E35" s="129" t="s">
        <v>414</v>
      </c>
      <c r="F35" s="133" t="s">
        <v>1</v>
      </c>
    </row>
    <row r="36" spans="1:6" ht="36.75" thickBot="1" x14ac:dyDescent="0.3">
      <c r="A36" s="134" t="s">
        <v>358</v>
      </c>
      <c r="B36" s="135" t="s">
        <v>411</v>
      </c>
      <c r="C36" s="136" t="s">
        <v>324</v>
      </c>
      <c r="D36" s="142" t="s">
        <v>275</v>
      </c>
      <c r="E36" s="136" t="s">
        <v>415</v>
      </c>
      <c r="F36" s="137" t="s">
        <v>46</v>
      </c>
    </row>
    <row r="37" spans="1:6" x14ac:dyDescent="0.25"/>
    <row r="38" spans="1:6" x14ac:dyDescent="0.25"/>
  </sheetData>
  <sheetProtection algorithmName="SHA-512" hashValue="nG3dghtn8qtGcJevmujQmjaoyTOlAv+wGIn8x7VQjj5k3KnkuezD9W1t2bw2d61N/ar11YasbdoO1xrU5kBJbw==" saltValue="1hSXicTy5S5Ygcfzd2hPiQ==" spinCount="100000" sheet="1"/>
  <mergeCells count="2">
    <mergeCell ref="C1:F1"/>
    <mergeCell ref="E2:F2"/>
  </mergeCells>
  <pageMargins left="0.19685039370078741" right="0.19685039370078741" top="0.19685039370078741" bottom="0.39370078740157483" header="0" footer="0.19685039370078741"/>
  <pageSetup paperSize="9" scale="70" orientation="portrait" horizontalDpi="0" verticalDpi="0" r:id="rId1"/>
  <headerFooter>
    <oddFooter>&amp;R&amp;"Brush Script MT,Cursiva"&amp;10&amp;K00CC99Consolidado por el Dr. Eugenio Marlon Evaristo Borja.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Datos</vt:lpstr>
      <vt:lpstr>Mat</vt:lpstr>
      <vt:lpstr>Resumen</vt:lpstr>
      <vt:lpstr>Matriz_Mat</vt:lpstr>
      <vt:lpstr>AMARILIS</vt:lpstr>
      <vt:lpstr>CHINCHAO</vt:lpstr>
      <vt:lpstr>CHURUBAMBA</vt:lpstr>
      <vt:lpstr>HUANUCO</vt:lpstr>
      <vt:lpstr>MARGOS</vt:lpstr>
      <vt:lpstr>PILLCO_MARCA</vt:lpstr>
      <vt:lpstr>QUISQUI</vt:lpstr>
      <vt:lpstr>SAN_FRANCISCO_DE_CAYRAN</vt:lpstr>
      <vt:lpstr>SAN_PABLO_DE_PILLAO</vt:lpstr>
      <vt:lpstr>SAN_PEDRO_DE_CHAULAN</vt:lpstr>
      <vt:lpstr>SANTA_MARIA_DEL_VALLE</vt:lpstr>
      <vt:lpstr>Matriz_Mat!Títulos_a_imprimir</vt:lpstr>
      <vt:lpstr>YACUS</vt:lpstr>
      <vt:lpstr>YARUMAYO</vt:lpstr>
    </vt:vector>
  </TitlesOfParts>
  <Company>UGEL Huánuco;Yachachin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Aplicativo para el Registro y análisis de la Evaluación Diagnóstica Primer grado de Secundaria</dc:title>
  <dc:subject>Aplicativo para el Registro y análisis de la Evaluación Diagnóstica Primer grado de Secundaria</dc:subject>
  <dc:creator>Dr. Eugenio Marlon Evaristo Borja</dc:creator>
  <cp:keywords>EMEB; Yachachin</cp:keywords>
  <dc:description>Aplicativo para el Registro y análisis de la Evaluación Diagnóstica Primer grado de Secundaria elaborado por el Dr. Eugenio Marlon Evaristo Borja en el marco de la implementación del Proyecto de Innovación UGEL Huánuco Yachachin.</dc:description>
  <cp:lastModifiedBy>Eugenio Marlon Evaristo Borja Especialista UGEL Huánuc</cp:lastModifiedBy>
  <cp:revision>1</cp:revision>
  <cp:lastPrinted>2025-04-18T08:33:20Z</cp:lastPrinted>
  <dcterms:created xsi:type="dcterms:W3CDTF">2025-04-11T17:13:10Z</dcterms:created>
  <dcterms:modified xsi:type="dcterms:W3CDTF">2025-04-18T22:36:46Z</dcterms:modified>
  <cp:category>Educación</cp:category>
  <cp:version>2025</cp:version>
</cp:coreProperties>
</file>